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Friar\SFriar\Accounting on Orion Folder Sfriar\Chargemaster\CMS Hospital Price Transparency\FY2025 CMS Effective Date 07_01_2024\"/>
    </mc:Choice>
  </mc:AlternateContent>
  <bookViews>
    <workbookView xWindow="0" yWindow="0" windowWidth="28800" windowHeight="12000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212" i="1" l="1"/>
  <c r="AP212" i="1"/>
  <c r="AM212" i="1"/>
  <c r="AD212" i="1"/>
  <c r="AA212" i="1"/>
  <c r="X212" i="1"/>
  <c r="U212" i="1"/>
  <c r="R212" i="1"/>
  <c r="M212" i="1"/>
  <c r="J212" i="1"/>
  <c r="G212" i="1"/>
  <c r="AS209" i="1"/>
  <c r="AP209" i="1"/>
  <c r="AM209" i="1"/>
  <c r="AD209" i="1"/>
  <c r="AA209" i="1"/>
  <c r="X209" i="1"/>
  <c r="U209" i="1"/>
  <c r="R209" i="1"/>
  <c r="O209" i="1"/>
  <c r="N209" i="1"/>
  <c r="M209" i="1"/>
  <c r="J209" i="1"/>
  <c r="G209" i="1"/>
  <c r="AZ144" i="1"/>
  <c r="AY144" i="1"/>
  <c r="AZ141" i="1"/>
  <c r="AY141" i="1"/>
  <c r="AZ138" i="1"/>
  <c r="AY138" i="1"/>
  <c r="AZ135" i="1"/>
  <c r="AY135" i="1"/>
  <c r="AZ129" i="1"/>
  <c r="AY129" i="1"/>
  <c r="AZ124" i="1"/>
  <c r="AY124" i="1"/>
  <c r="AZ121" i="1"/>
  <c r="AY121" i="1"/>
  <c r="AZ118" i="1"/>
  <c r="AY118" i="1"/>
  <c r="AZ115" i="1"/>
  <c r="AY115" i="1"/>
  <c r="AZ112" i="1"/>
  <c r="AY112" i="1"/>
  <c r="AY111" i="1"/>
  <c r="AZ111" i="1"/>
  <c r="AZ63" i="1"/>
  <c r="AY63" i="1"/>
  <c r="AZ60" i="1"/>
  <c r="AY60" i="1"/>
  <c r="AZ57" i="1"/>
  <c r="AY57" i="1"/>
  <c r="AZ52" i="1"/>
  <c r="AY52" i="1"/>
  <c r="AT57" i="1"/>
  <c r="AQ57" i="1"/>
  <c r="AN57" i="1"/>
  <c r="AK57" i="1"/>
  <c r="AH57" i="1"/>
  <c r="AE57" i="1"/>
  <c r="AB57" i="1"/>
  <c r="Y57" i="1"/>
  <c r="V57" i="1"/>
  <c r="S57" i="1"/>
  <c r="P57" i="1"/>
  <c r="K57" i="1"/>
  <c r="H57" i="1"/>
  <c r="AZ228" i="1"/>
  <c r="AY228" i="1"/>
  <c r="AZ225" i="1"/>
  <c r="AY225" i="1"/>
  <c r="AW639" i="1"/>
  <c r="AV639" i="1"/>
  <c r="AW637" i="1"/>
  <c r="AV637" i="1"/>
  <c r="AW635" i="1"/>
  <c r="AV635" i="1"/>
  <c r="AW633" i="1"/>
  <c r="AV633" i="1"/>
  <c r="AW631" i="1"/>
  <c r="AV631" i="1"/>
  <c r="AW629" i="1"/>
  <c r="AV629" i="1"/>
  <c r="AW627" i="1"/>
  <c r="AV627" i="1"/>
  <c r="AW625" i="1"/>
  <c r="AV625" i="1"/>
  <c r="AW623" i="1"/>
  <c r="AV623" i="1"/>
  <c r="AW621" i="1"/>
  <c r="AV621" i="1"/>
  <c r="AW619" i="1"/>
  <c r="AV619" i="1"/>
  <c r="AW617" i="1"/>
  <c r="AV617" i="1"/>
  <c r="AW615" i="1"/>
  <c r="AV615" i="1"/>
  <c r="AW613" i="1"/>
  <c r="AV613" i="1"/>
  <c r="AW611" i="1"/>
  <c r="AV611" i="1"/>
  <c r="AW609" i="1"/>
  <c r="AV609" i="1"/>
  <c r="AW607" i="1"/>
  <c r="AV607" i="1"/>
  <c r="AW605" i="1"/>
  <c r="AV605" i="1"/>
  <c r="AW603" i="1"/>
  <c r="AV603" i="1"/>
  <c r="AW601" i="1"/>
  <c r="AV601" i="1"/>
  <c r="AW599" i="1"/>
  <c r="AV599" i="1"/>
  <c r="AW597" i="1"/>
  <c r="AV597" i="1"/>
  <c r="AW595" i="1"/>
  <c r="AV595" i="1"/>
  <c r="AW593" i="1"/>
  <c r="AV593" i="1"/>
  <c r="AW591" i="1"/>
  <c r="AV591" i="1"/>
  <c r="AW589" i="1"/>
  <c r="AV589" i="1"/>
  <c r="AW587" i="1"/>
  <c r="AV587" i="1"/>
  <c r="AW585" i="1"/>
  <c r="AV585" i="1"/>
  <c r="AW583" i="1"/>
  <c r="AV583" i="1"/>
  <c r="AW581" i="1"/>
  <c r="AV581" i="1"/>
  <c r="AW579" i="1"/>
  <c r="AV579" i="1"/>
  <c r="AW577" i="1"/>
  <c r="AV577" i="1"/>
  <c r="AW575" i="1"/>
  <c r="AV575" i="1"/>
  <c r="AW573" i="1"/>
  <c r="AV573" i="1"/>
  <c r="AW571" i="1"/>
  <c r="AV571" i="1"/>
  <c r="AW569" i="1"/>
  <c r="AV569" i="1"/>
  <c r="AW567" i="1"/>
  <c r="AV567" i="1"/>
  <c r="AW565" i="1"/>
  <c r="AV565" i="1"/>
  <c r="AW563" i="1"/>
  <c r="AV563" i="1"/>
  <c r="AW561" i="1"/>
  <c r="AV561" i="1"/>
  <c r="AW559" i="1"/>
  <c r="AV559" i="1"/>
  <c r="AW557" i="1"/>
  <c r="AV557" i="1"/>
  <c r="AW555" i="1"/>
  <c r="AV555" i="1"/>
  <c r="AW553" i="1"/>
  <c r="AV553" i="1"/>
  <c r="AW551" i="1"/>
  <c r="AV551" i="1"/>
  <c r="AW549" i="1"/>
  <c r="AV549" i="1"/>
  <c r="AW547" i="1"/>
  <c r="AV547" i="1"/>
  <c r="AW545" i="1"/>
  <c r="AV545" i="1"/>
  <c r="AW543" i="1"/>
  <c r="AV543" i="1"/>
  <c r="AW541" i="1"/>
  <c r="AV541" i="1"/>
  <c r="AW539" i="1"/>
  <c r="AV539" i="1"/>
  <c r="AW537" i="1"/>
  <c r="AV537" i="1"/>
  <c r="AW535" i="1"/>
  <c r="AV535" i="1"/>
  <c r="AW533" i="1"/>
  <c r="AV533" i="1"/>
  <c r="AW531" i="1"/>
  <c r="AV531" i="1"/>
  <c r="AW529" i="1"/>
  <c r="AV529" i="1"/>
  <c r="AW527" i="1"/>
  <c r="AV527" i="1"/>
  <c r="AW525" i="1"/>
  <c r="AV525" i="1"/>
  <c r="AW523" i="1"/>
  <c r="AV523" i="1"/>
  <c r="AW521" i="1"/>
  <c r="AV521" i="1"/>
  <c r="AW519" i="1"/>
  <c r="AV519" i="1"/>
  <c r="AW517" i="1"/>
  <c r="AV517" i="1"/>
  <c r="AW515" i="1"/>
  <c r="AV515" i="1"/>
  <c r="AW513" i="1"/>
  <c r="AV513" i="1"/>
  <c r="AW511" i="1"/>
  <c r="AV511" i="1"/>
  <c r="AW509" i="1"/>
  <c r="AV509" i="1"/>
  <c r="AW507" i="1"/>
  <c r="AV507" i="1"/>
  <c r="AW505" i="1"/>
  <c r="AV505" i="1"/>
  <c r="AW503" i="1"/>
  <c r="AV503" i="1"/>
  <c r="AW501" i="1"/>
  <c r="AV501" i="1"/>
  <c r="AW499" i="1"/>
  <c r="AV499" i="1"/>
  <c r="AW497" i="1"/>
  <c r="AV497" i="1"/>
  <c r="AW495" i="1"/>
  <c r="AV495" i="1"/>
  <c r="AW493" i="1"/>
  <c r="AV493" i="1"/>
  <c r="AW491" i="1"/>
  <c r="AV491" i="1"/>
  <c r="AW489" i="1"/>
  <c r="AV489" i="1"/>
  <c r="AW487" i="1"/>
  <c r="AV487" i="1"/>
  <c r="AW485" i="1"/>
  <c r="AV485" i="1"/>
  <c r="AW483" i="1"/>
  <c r="AV483" i="1"/>
  <c r="AW481" i="1"/>
  <c r="AV481" i="1"/>
  <c r="AW479" i="1"/>
  <c r="AV479" i="1"/>
  <c r="AW477" i="1"/>
  <c r="AV477" i="1"/>
  <c r="AW475" i="1"/>
  <c r="AV475" i="1"/>
  <c r="AW473" i="1"/>
  <c r="AV473" i="1"/>
  <c r="AW471" i="1"/>
  <c r="AV471" i="1"/>
  <c r="AW469" i="1"/>
  <c r="AV469" i="1"/>
  <c r="AW467" i="1"/>
  <c r="AV467" i="1"/>
  <c r="AW465" i="1"/>
  <c r="AV465" i="1"/>
  <c r="AW463" i="1"/>
  <c r="AV463" i="1"/>
  <c r="AW461" i="1"/>
  <c r="AV461" i="1"/>
  <c r="AW459" i="1"/>
  <c r="AV459" i="1"/>
  <c r="AW457" i="1"/>
  <c r="AV457" i="1"/>
  <c r="AW455" i="1"/>
  <c r="AV455" i="1"/>
  <c r="AW453" i="1"/>
  <c r="AV453" i="1"/>
  <c r="AW451" i="1"/>
  <c r="AV451" i="1"/>
  <c r="AW449" i="1"/>
  <c r="AV449" i="1"/>
  <c r="AW447" i="1"/>
  <c r="AV447" i="1"/>
  <c r="AW445" i="1"/>
  <c r="AV445" i="1"/>
  <c r="AW443" i="1"/>
  <c r="AV443" i="1"/>
  <c r="AW441" i="1"/>
  <c r="AV441" i="1"/>
  <c r="AW439" i="1"/>
  <c r="AV439" i="1"/>
  <c r="AW437" i="1"/>
  <c r="AV437" i="1"/>
  <c r="AW435" i="1"/>
  <c r="AV435" i="1"/>
  <c r="AW433" i="1"/>
  <c r="AV433" i="1"/>
  <c r="AW431" i="1"/>
  <c r="AV431" i="1"/>
  <c r="AW429" i="1"/>
  <c r="AV429" i="1"/>
  <c r="AW427" i="1"/>
  <c r="AV427" i="1"/>
  <c r="AX425" i="1"/>
  <c r="AS639" i="1"/>
  <c r="AS637" i="1"/>
  <c r="AS635" i="1"/>
  <c r="AS633" i="1"/>
  <c r="AS631" i="1"/>
  <c r="AS629" i="1"/>
  <c r="AS627" i="1"/>
  <c r="AS625" i="1"/>
  <c r="AS623" i="1"/>
  <c r="AS621" i="1"/>
  <c r="AS619" i="1"/>
  <c r="AS617" i="1"/>
  <c r="AS615" i="1"/>
  <c r="AS613" i="1"/>
  <c r="AS611" i="1"/>
  <c r="AS609" i="1"/>
  <c r="AS607" i="1"/>
  <c r="AS605" i="1"/>
  <c r="AS603" i="1"/>
  <c r="AS601" i="1"/>
  <c r="AS599" i="1"/>
  <c r="AS597" i="1"/>
  <c r="AS595" i="1"/>
  <c r="AS593" i="1"/>
  <c r="AS591" i="1"/>
  <c r="AS589" i="1"/>
  <c r="AS587" i="1"/>
  <c r="AS585" i="1"/>
  <c r="AS583" i="1"/>
  <c r="AS581" i="1"/>
  <c r="AS579" i="1"/>
  <c r="AS577" i="1"/>
  <c r="AS575" i="1"/>
  <c r="AS573" i="1"/>
  <c r="AS571" i="1"/>
  <c r="AS569" i="1"/>
  <c r="AS567" i="1"/>
  <c r="AS565" i="1"/>
  <c r="AS563" i="1"/>
  <c r="AS561" i="1"/>
  <c r="AS559" i="1"/>
  <c r="AS557" i="1"/>
  <c r="AS555" i="1"/>
  <c r="AS553" i="1"/>
  <c r="AS551" i="1"/>
  <c r="AS549" i="1"/>
  <c r="AS547" i="1"/>
  <c r="AS545" i="1"/>
  <c r="AS543" i="1"/>
  <c r="AS541" i="1"/>
  <c r="AS539" i="1"/>
  <c r="AS537" i="1"/>
  <c r="AS535" i="1"/>
  <c r="AS533" i="1"/>
  <c r="AS531" i="1"/>
  <c r="AS529" i="1"/>
  <c r="AS527" i="1"/>
  <c r="AS525" i="1"/>
  <c r="AS523" i="1"/>
  <c r="AS521" i="1"/>
  <c r="AS519" i="1"/>
  <c r="AS517" i="1"/>
  <c r="AS515" i="1"/>
  <c r="AS513" i="1"/>
  <c r="AS511" i="1"/>
  <c r="AS509" i="1"/>
  <c r="AS507" i="1"/>
  <c r="AS505" i="1"/>
  <c r="AS503" i="1"/>
  <c r="AS501" i="1"/>
  <c r="AS499" i="1"/>
  <c r="AS497" i="1"/>
  <c r="AS495" i="1"/>
  <c r="AS493" i="1"/>
  <c r="AS491" i="1"/>
  <c r="AS489" i="1"/>
  <c r="AS487" i="1"/>
  <c r="AS485" i="1"/>
  <c r="AS483" i="1"/>
  <c r="AS481" i="1"/>
  <c r="AS479" i="1"/>
  <c r="AS477" i="1"/>
  <c r="AS475" i="1"/>
  <c r="AS473" i="1"/>
  <c r="AS471" i="1"/>
  <c r="AS469" i="1"/>
  <c r="AS467" i="1"/>
  <c r="AS465" i="1"/>
  <c r="AS463" i="1"/>
  <c r="AS461" i="1"/>
  <c r="AS459" i="1"/>
  <c r="AS457" i="1"/>
  <c r="AS455" i="1"/>
  <c r="AS453" i="1"/>
  <c r="AS451" i="1"/>
  <c r="AS449" i="1"/>
  <c r="AS447" i="1"/>
  <c r="AS445" i="1"/>
  <c r="AS443" i="1"/>
  <c r="AS441" i="1"/>
  <c r="AS439" i="1"/>
  <c r="AS437" i="1"/>
  <c r="AS435" i="1"/>
  <c r="AS433" i="1"/>
  <c r="AS431" i="1"/>
  <c r="AS429" i="1"/>
  <c r="AS427" i="1"/>
  <c r="AS425" i="1"/>
  <c r="AS423" i="1"/>
  <c r="AS421" i="1"/>
  <c r="AS419" i="1"/>
  <c r="AS417" i="1"/>
  <c r="AS415" i="1"/>
  <c r="AS413" i="1"/>
  <c r="AS411" i="1"/>
  <c r="AS409" i="1"/>
  <c r="AS407" i="1"/>
  <c r="AS405" i="1"/>
  <c r="AS403" i="1"/>
  <c r="AS401" i="1"/>
  <c r="AS399" i="1"/>
  <c r="AS397" i="1"/>
  <c r="AS395" i="1"/>
  <c r="AS393" i="1"/>
  <c r="AS391" i="1"/>
  <c r="AS389" i="1"/>
  <c r="AS387" i="1"/>
  <c r="AS385" i="1"/>
  <c r="AS383" i="1"/>
  <c r="AS381" i="1"/>
  <c r="AS379" i="1"/>
  <c r="AS377" i="1"/>
  <c r="AS375" i="1"/>
  <c r="AS373" i="1"/>
  <c r="AS371" i="1"/>
  <c r="AS369" i="1"/>
  <c r="AS367" i="1"/>
  <c r="AS365" i="1"/>
  <c r="AS363" i="1"/>
  <c r="AS361" i="1"/>
  <c r="AS359" i="1"/>
  <c r="AS357" i="1"/>
  <c r="AS355" i="1"/>
  <c r="AS353" i="1"/>
  <c r="AS351" i="1"/>
  <c r="AS349" i="1"/>
  <c r="AS347" i="1"/>
  <c r="AS345" i="1"/>
  <c r="AS343" i="1"/>
  <c r="AS341" i="1"/>
  <c r="AS340" i="1"/>
  <c r="AS339" i="1"/>
  <c r="AS337" i="1"/>
  <c r="AS335" i="1"/>
  <c r="AS334" i="1"/>
  <c r="AS333" i="1"/>
  <c r="AS332" i="1"/>
  <c r="AS331" i="1"/>
  <c r="AS330" i="1"/>
  <c r="AS329" i="1"/>
  <c r="AS327" i="1"/>
  <c r="AS325" i="1"/>
  <c r="AS322" i="1"/>
  <c r="AS320" i="1"/>
  <c r="AS318" i="1"/>
  <c r="AS316" i="1"/>
  <c r="AS314" i="1"/>
  <c r="AS312" i="1"/>
  <c r="AS309" i="1"/>
  <c r="AS307" i="1"/>
  <c r="AS306" i="1"/>
  <c r="AS305" i="1"/>
  <c r="AS304" i="1"/>
  <c r="AS303" i="1"/>
  <c r="AS302" i="1"/>
  <c r="AS301" i="1"/>
  <c r="AS300" i="1"/>
  <c r="AS299" i="1"/>
  <c r="AS298" i="1"/>
  <c r="AS297" i="1"/>
  <c r="AS296" i="1"/>
  <c r="AS295" i="1"/>
  <c r="AS294" i="1"/>
  <c r="AS293" i="1"/>
  <c r="AS292" i="1"/>
  <c r="AS291" i="1"/>
  <c r="AS290" i="1"/>
  <c r="AS289" i="1"/>
  <c r="AS288" i="1"/>
  <c r="AS287" i="1"/>
  <c r="AS286" i="1"/>
  <c r="AS284" i="1"/>
  <c r="AS282" i="1"/>
  <c r="AS281" i="1"/>
  <c r="AS280" i="1"/>
  <c r="AS279" i="1"/>
  <c r="AS278" i="1"/>
  <c r="AS277" i="1"/>
  <c r="AS276" i="1"/>
  <c r="AS275" i="1"/>
  <c r="AS274" i="1"/>
  <c r="AS273" i="1"/>
  <c r="AS272" i="1"/>
  <c r="AS270" i="1"/>
  <c r="AS268" i="1"/>
  <c r="AS266" i="1"/>
  <c r="AS264" i="1"/>
  <c r="AS262" i="1"/>
  <c r="AS260" i="1"/>
  <c r="AS258" i="1"/>
  <c r="AS256" i="1"/>
  <c r="AS254" i="1"/>
  <c r="AS252" i="1"/>
  <c r="AS250" i="1"/>
  <c r="AS247" i="1"/>
  <c r="AS245" i="1"/>
  <c r="AS243" i="1"/>
  <c r="AS241" i="1"/>
  <c r="AS239" i="1"/>
  <c r="AS237" i="1"/>
  <c r="AS235" i="1"/>
  <c r="AS232" i="1"/>
  <c r="AS229" i="1"/>
  <c r="AS226" i="1"/>
  <c r="AS223" i="1"/>
  <c r="AS220" i="1"/>
  <c r="AS218" i="1"/>
  <c r="AS216" i="1"/>
  <c r="AS214" i="1"/>
  <c r="AS213" i="1"/>
  <c r="AS210" i="1"/>
  <c r="AS206" i="1"/>
  <c r="AS204" i="1"/>
  <c r="AS202" i="1"/>
  <c r="AS200" i="1"/>
  <c r="AS198" i="1"/>
  <c r="AS196" i="1"/>
  <c r="AS194" i="1"/>
  <c r="AS191" i="1"/>
  <c r="AS189" i="1"/>
  <c r="AS186" i="1"/>
  <c r="AS184" i="1"/>
  <c r="AS182" i="1"/>
  <c r="AS180" i="1"/>
  <c r="AS179" i="1"/>
  <c r="AS177" i="1"/>
  <c r="AS176" i="1"/>
  <c r="AS174" i="1"/>
  <c r="AS173" i="1"/>
  <c r="AS172" i="1"/>
  <c r="AS170" i="1"/>
  <c r="AS169" i="1"/>
  <c r="AS168" i="1"/>
  <c r="AS167" i="1"/>
  <c r="AS166" i="1"/>
  <c r="AS164" i="1"/>
  <c r="AS163" i="1"/>
  <c r="AS162" i="1"/>
  <c r="AS161" i="1"/>
  <c r="AS159" i="1"/>
  <c r="AS158" i="1"/>
  <c r="AS157" i="1"/>
  <c r="AS155" i="1"/>
  <c r="AS154" i="1"/>
  <c r="AS153" i="1"/>
  <c r="AS151" i="1"/>
  <c r="AS150" i="1"/>
  <c r="AS149" i="1"/>
  <c r="AS147" i="1"/>
  <c r="AS146" i="1"/>
  <c r="AS145" i="1"/>
  <c r="AS142" i="1"/>
  <c r="AS139" i="1"/>
  <c r="AS136" i="1"/>
  <c r="AS133" i="1"/>
  <c r="AS130" i="1"/>
  <c r="AS127" i="1"/>
  <c r="AS125" i="1"/>
  <c r="AS122" i="1"/>
  <c r="AS119" i="1"/>
  <c r="AS116" i="1"/>
  <c r="AS113" i="1"/>
  <c r="AS110" i="1"/>
  <c r="AS108" i="1"/>
  <c r="AS106" i="1"/>
  <c r="AS104" i="1"/>
  <c r="AS102" i="1"/>
  <c r="AJ639" i="1"/>
  <c r="AJ637" i="1"/>
  <c r="AJ635" i="1"/>
  <c r="AJ633" i="1"/>
  <c r="AJ631" i="1"/>
  <c r="AJ629" i="1"/>
  <c r="AJ627" i="1"/>
  <c r="AJ625" i="1"/>
  <c r="AJ623" i="1"/>
  <c r="AJ621" i="1"/>
  <c r="AJ619" i="1"/>
  <c r="AJ617" i="1"/>
  <c r="AJ615" i="1"/>
  <c r="AJ613" i="1"/>
  <c r="AJ611" i="1"/>
  <c r="AJ609" i="1"/>
  <c r="AJ607" i="1"/>
  <c r="AJ605" i="1"/>
  <c r="AJ603" i="1"/>
  <c r="AJ601" i="1"/>
  <c r="AJ599" i="1"/>
  <c r="AJ597" i="1"/>
  <c r="AJ595" i="1"/>
  <c r="AJ593" i="1"/>
  <c r="AJ591" i="1"/>
  <c r="AJ589" i="1"/>
  <c r="AJ587" i="1"/>
  <c r="AJ585" i="1"/>
  <c r="AJ583" i="1"/>
  <c r="AJ581" i="1"/>
  <c r="AJ579" i="1"/>
  <c r="AJ577" i="1"/>
  <c r="AJ575" i="1"/>
  <c r="AJ573" i="1"/>
  <c r="AJ571" i="1"/>
  <c r="AJ569" i="1"/>
  <c r="AJ567" i="1"/>
  <c r="AJ565" i="1"/>
  <c r="AJ563" i="1"/>
  <c r="AJ561" i="1"/>
  <c r="AJ559" i="1"/>
  <c r="AJ557" i="1"/>
  <c r="AJ555" i="1"/>
  <c r="AJ553" i="1"/>
  <c r="AJ551" i="1"/>
  <c r="AJ549" i="1"/>
  <c r="AJ547" i="1"/>
  <c r="AJ545" i="1"/>
  <c r="AJ543" i="1"/>
  <c r="AJ541" i="1"/>
  <c r="AJ539" i="1"/>
  <c r="AJ537" i="1"/>
  <c r="AJ535" i="1"/>
  <c r="AJ533" i="1"/>
  <c r="AJ531" i="1"/>
  <c r="AJ529" i="1"/>
  <c r="AJ527" i="1"/>
  <c r="AJ525" i="1"/>
  <c r="AJ523" i="1"/>
  <c r="AJ521" i="1"/>
  <c r="AJ519" i="1"/>
  <c r="AJ517" i="1"/>
  <c r="AJ515" i="1"/>
  <c r="AJ513" i="1"/>
  <c r="AJ511" i="1"/>
  <c r="AJ509" i="1"/>
  <c r="AJ507" i="1"/>
  <c r="AJ505" i="1"/>
  <c r="AJ503" i="1"/>
  <c r="AJ501" i="1"/>
  <c r="AJ499" i="1"/>
  <c r="AJ497" i="1"/>
  <c r="AJ495" i="1"/>
  <c r="AJ493" i="1"/>
  <c r="AJ491" i="1"/>
  <c r="AJ489" i="1"/>
  <c r="AJ487" i="1"/>
  <c r="AJ485" i="1"/>
  <c r="AJ483" i="1"/>
  <c r="AJ481" i="1"/>
  <c r="AJ479" i="1"/>
  <c r="AJ477" i="1"/>
  <c r="AJ475" i="1"/>
  <c r="AJ473" i="1"/>
  <c r="AJ471" i="1"/>
  <c r="AJ469" i="1"/>
  <c r="AJ467" i="1"/>
  <c r="AJ465" i="1"/>
  <c r="AJ463" i="1"/>
  <c r="AJ461" i="1"/>
  <c r="AJ459" i="1"/>
  <c r="AJ457" i="1"/>
  <c r="AJ455" i="1"/>
  <c r="AJ453" i="1"/>
  <c r="AJ451" i="1"/>
  <c r="AJ449" i="1"/>
  <c r="AJ447" i="1"/>
  <c r="AJ445" i="1"/>
  <c r="AJ443" i="1"/>
  <c r="AJ441" i="1"/>
  <c r="AJ439" i="1"/>
  <c r="AJ437" i="1"/>
  <c r="AJ435" i="1"/>
  <c r="AJ433" i="1"/>
  <c r="AJ431" i="1"/>
  <c r="AJ429" i="1"/>
  <c r="AJ427" i="1"/>
  <c r="AJ425" i="1"/>
  <c r="AJ423" i="1"/>
  <c r="AJ421" i="1"/>
  <c r="AJ419" i="1"/>
  <c r="AJ417" i="1"/>
  <c r="AJ415" i="1"/>
  <c r="AJ413" i="1"/>
  <c r="AJ411" i="1"/>
  <c r="AJ409" i="1"/>
  <c r="AJ407" i="1"/>
  <c r="AJ405" i="1"/>
  <c r="AJ403" i="1"/>
  <c r="AJ401" i="1"/>
  <c r="AJ399" i="1"/>
  <c r="AJ397" i="1"/>
  <c r="AJ395" i="1"/>
  <c r="AJ393" i="1"/>
  <c r="AJ391" i="1"/>
  <c r="AJ389" i="1"/>
  <c r="AJ387" i="1"/>
  <c r="AJ385" i="1"/>
  <c r="AJ383" i="1"/>
  <c r="AJ381" i="1"/>
  <c r="AJ379" i="1"/>
  <c r="AJ377" i="1"/>
  <c r="AJ375" i="1"/>
  <c r="AJ373" i="1"/>
  <c r="AJ371" i="1"/>
  <c r="AJ369" i="1"/>
  <c r="AJ367" i="1"/>
  <c r="AJ365" i="1"/>
  <c r="AJ363" i="1"/>
  <c r="AJ361" i="1"/>
  <c r="AJ359" i="1"/>
  <c r="AJ357" i="1"/>
  <c r="AJ355" i="1"/>
  <c r="AJ353" i="1"/>
  <c r="AJ351" i="1"/>
  <c r="AJ349" i="1"/>
  <c r="AJ347" i="1"/>
  <c r="AJ345" i="1"/>
  <c r="AJ343" i="1"/>
  <c r="AJ341" i="1"/>
  <c r="AJ340" i="1"/>
  <c r="AJ339" i="1"/>
  <c r="AJ337" i="1"/>
  <c r="AJ335" i="1"/>
  <c r="AJ334" i="1"/>
  <c r="AJ333" i="1"/>
  <c r="AJ332" i="1"/>
  <c r="AJ331" i="1"/>
  <c r="AJ330" i="1"/>
  <c r="AJ329" i="1"/>
  <c r="AJ327" i="1"/>
  <c r="AJ325" i="1"/>
  <c r="AJ322" i="1"/>
  <c r="AJ320" i="1"/>
  <c r="AJ318" i="1"/>
  <c r="AJ316" i="1"/>
  <c r="AJ314" i="1"/>
  <c r="AJ312" i="1"/>
  <c r="AJ309" i="1"/>
  <c r="AJ307" i="1"/>
  <c r="AJ306" i="1"/>
  <c r="AJ305" i="1"/>
  <c r="AJ304" i="1"/>
  <c r="AJ303" i="1"/>
  <c r="AJ302" i="1"/>
  <c r="AJ301" i="1"/>
  <c r="AJ300" i="1"/>
  <c r="AJ299" i="1"/>
  <c r="AJ298" i="1"/>
  <c r="AJ297" i="1"/>
  <c r="AJ296" i="1"/>
  <c r="AJ295" i="1"/>
  <c r="AJ294" i="1"/>
  <c r="AJ293" i="1"/>
  <c r="AJ292" i="1"/>
  <c r="AJ291" i="1"/>
  <c r="AJ290" i="1"/>
  <c r="AJ289" i="1"/>
  <c r="AJ288" i="1"/>
  <c r="AJ287" i="1"/>
  <c r="AJ286" i="1"/>
  <c r="AJ284" i="1"/>
  <c r="AJ282" i="1"/>
  <c r="AJ281" i="1"/>
  <c r="AJ280" i="1"/>
  <c r="AJ279" i="1"/>
  <c r="AJ278" i="1"/>
  <c r="AJ277" i="1"/>
  <c r="AJ276" i="1"/>
  <c r="AJ275" i="1"/>
  <c r="AJ274" i="1"/>
  <c r="AJ273" i="1"/>
  <c r="AJ272" i="1"/>
  <c r="AJ270" i="1"/>
  <c r="AJ268" i="1"/>
  <c r="AJ266" i="1"/>
  <c r="AJ264" i="1"/>
  <c r="AJ262" i="1"/>
  <c r="AJ260" i="1"/>
  <c r="AJ258" i="1"/>
  <c r="AJ256" i="1"/>
  <c r="AJ254" i="1"/>
  <c r="AJ252" i="1"/>
  <c r="AJ250" i="1"/>
  <c r="AJ247" i="1"/>
  <c r="AJ245" i="1"/>
  <c r="AJ243" i="1"/>
  <c r="AJ241" i="1"/>
  <c r="AJ239" i="1"/>
  <c r="AJ237" i="1"/>
  <c r="AJ235" i="1"/>
  <c r="AJ232" i="1"/>
  <c r="AJ229" i="1"/>
  <c r="AJ226" i="1"/>
  <c r="AJ223" i="1"/>
  <c r="AJ220" i="1"/>
  <c r="AJ218" i="1"/>
  <c r="AJ216" i="1"/>
  <c r="AJ214" i="1"/>
  <c r="AJ213" i="1"/>
  <c r="AJ212" i="1"/>
  <c r="AJ210" i="1"/>
  <c r="AJ209" i="1"/>
  <c r="AJ206" i="1"/>
  <c r="AJ204" i="1"/>
  <c r="AJ202" i="1"/>
  <c r="AJ200" i="1"/>
  <c r="AJ198" i="1"/>
  <c r="AJ196" i="1"/>
  <c r="AJ194" i="1"/>
  <c r="AJ191" i="1"/>
  <c r="AJ189" i="1"/>
  <c r="AJ186" i="1"/>
  <c r="AJ184" i="1"/>
  <c r="AJ182" i="1"/>
  <c r="AJ180" i="1"/>
  <c r="AJ179" i="1"/>
  <c r="AJ177" i="1"/>
  <c r="AJ176" i="1"/>
  <c r="AJ174" i="1"/>
  <c r="AJ173" i="1"/>
  <c r="AJ172" i="1"/>
  <c r="AJ170" i="1"/>
  <c r="AJ169" i="1"/>
  <c r="AJ168" i="1"/>
  <c r="AJ167" i="1"/>
  <c r="AJ166" i="1"/>
  <c r="AJ164" i="1"/>
  <c r="AJ163" i="1"/>
  <c r="AJ162" i="1"/>
  <c r="AJ161" i="1"/>
  <c r="AJ159" i="1"/>
  <c r="AJ158" i="1"/>
  <c r="AJ157" i="1"/>
  <c r="AJ155" i="1"/>
  <c r="AJ154" i="1"/>
  <c r="AJ153" i="1"/>
  <c r="AJ151" i="1"/>
  <c r="AJ150" i="1"/>
  <c r="AJ149" i="1"/>
  <c r="AJ147" i="1"/>
  <c r="AJ146" i="1"/>
  <c r="AJ145" i="1"/>
  <c r="AJ142" i="1"/>
  <c r="AJ139" i="1"/>
  <c r="AJ136" i="1"/>
  <c r="AJ133" i="1"/>
  <c r="AJ130" i="1"/>
  <c r="AJ127" i="1"/>
  <c r="AJ125" i="1"/>
  <c r="AJ122" i="1"/>
  <c r="AJ119" i="1"/>
  <c r="AJ116" i="1"/>
  <c r="AJ113" i="1"/>
  <c r="AJ110" i="1"/>
  <c r="AJ108" i="1"/>
  <c r="AJ106" i="1"/>
  <c r="AJ104" i="1"/>
  <c r="AJ102" i="1"/>
  <c r="AG639" i="1"/>
  <c r="AG637" i="1"/>
  <c r="AG635" i="1"/>
  <c r="AG633" i="1"/>
  <c r="AG623" i="1"/>
  <c r="AG621" i="1"/>
  <c r="AG619" i="1"/>
  <c r="AG617" i="1"/>
  <c r="AG615" i="1"/>
  <c r="AG613" i="1"/>
  <c r="AG611" i="1"/>
  <c r="AG609" i="1"/>
  <c r="AG603" i="1"/>
  <c r="AG601" i="1"/>
  <c r="AG597" i="1"/>
  <c r="AG589" i="1"/>
  <c r="AG587" i="1"/>
  <c r="AG579" i="1"/>
  <c r="AG577" i="1"/>
  <c r="AG575" i="1"/>
  <c r="AG573" i="1"/>
  <c r="AG571" i="1"/>
  <c r="AG569" i="1"/>
  <c r="AG567" i="1"/>
  <c r="AG565" i="1"/>
  <c r="AG563" i="1"/>
  <c r="AG551" i="1"/>
  <c r="AG549" i="1"/>
  <c r="AG547" i="1"/>
  <c r="AG545" i="1"/>
  <c r="AG543" i="1"/>
  <c r="AG541" i="1"/>
  <c r="AG539" i="1"/>
  <c r="AG537" i="1"/>
  <c r="AG535" i="1"/>
  <c r="AG533" i="1"/>
  <c r="AG519" i="1"/>
  <c r="AG521" i="1"/>
  <c r="AG481" i="1"/>
  <c r="AG479" i="1"/>
  <c r="AG477" i="1"/>
  <c r="AG475" i="1"/>
  <c r="AG467" i="1"/>
  <c r="AG463" i="1"/>
  <c r="AG461" i="1"/>
  <c r="AG459" i="1"/>
  <c r="AG441" i="1"/>
  <c r="AG439" i="1"/>
  <c r="AG417" i="1"/>
  <c r="AG413" i="1"/>
  <c r="AG411" i="1"/>
  <c r="AG409" i="1"/>
  <c r="AG407" i="1"/>
  <c r="AG405" i="1"/>
  <c r="AG403" i="1"/>
  <c r="AG401" i="1"/>
  <c r="AG399" i="1"/>
  <c r="AG397" i="1"/>
  <c r="AG395" i="1"/>
  <c r="AG393" i="1"/>
  <c r="AG391" i="1"/>
  <c r="AG389" i="1"/>
  <c r="AG387" i="1"/>
  <c r="AG385" i="1"/>
  <c r="AG383" i="1"/>
  <c r="AG381" i="1"/>
  <c r="AG379" i="1"/>
  <c r="AG377" i="1"/>
  <c r="AG375" i="1"/>
  <c r="AG373" i="1"/>
  <c r="AG371" i="1"/>
  <c r="AG369" i="1"/>
  <c r="AG367" i="1"/>
  <c r="AG365" i="1"/>
  <c r="AG363" i="1"/>
  <c r="AG361" i="1"/>
  <c r="AG359" i="1"/>
  <c r="AG357" i="1"/>
  <c r="AG355" i="1"/>
  <c r="AG353" i="1"/>
  <c r="AG351" i="1"/>
  <c r="AG349" i="1"/>
  <c r="AG347" i="1"/>
  <c r="AG345" i="1"/>
  <c r="AG343" i="1"/>
  <c r="AG341" i="1"/>
  <c r="AG340" i="1"/>
  <c r="AG339" i="1"/>
  <c r="AG337" i="1"/>
  <c r="AG335" i="1"/>
  <c r="AG334" i="1"/>
  <c r="AG333" i="1"/>
  <c r="AG332" i="1"/>
  <c r="AG331" i="1"/>
  <c r="AG330" i="1"/>
  <c r="AG329" i="1"/>
  <c r="AG327" i="1"/>
  <c r="AG325" i="1"/>
  <c r="AG322" i="1"/>
  <c r="AG320" i="1"/>
  <c r="AG318" i="1"/>
  <c r="AG316" i="1"/>
  <c r="AG314" i="1"/>
  <c r="AG312" i="1"/>
  <c r="AG309" i="1"/>
  <c r="AG307" i="1"/>
  <c r="AG306" i="1"/>
  <c r="AG305" i="1"/>
  <c r="AG304" i="1"/>
  <c r="AG303" i="1"/>
  <c r="AG302" i="1"/>
  <c r="AG301" i="1"/>
  <c r="AG300" i="1"/>
  <c r="AG299" i="1"/>
  <c r="AG298" i="1"/>
  <c r="AG297" i="1"/>
  <c r="AG296" i="1"/>
  <c r="AG295" i="1"/>
  <c r="AG294" i="1"/>
  <c r="AG293" i="1"/>
  <c r="AG292" i="1"/>
  <c r="AG291" i="1"/>
  <c r="AG290" i="1"/>
  <c r="AG289" i="1"/>
  <c r="AG288" i="1"/>
  <c r="AG287" i="1"/>
  <c r="AG286" i="1"/>
  <c r="AG284" i="1"/>
  <c r="AG282" i="1"/>
  <c r="AG281" i="1"/>
  <c r="AG280" i="1"/>
  <c r="AG279" i="1"/>
  <c r="AG278" i="1"/>
  <c r="AG277" i="1"/>
  <c r="AG276" i="1"/>
  <c r="AG275" i="1"/>
  <c r="AG274" i="1"/>
  <c r="AG273" i="1"/>
  <c r="AG272" i="1"/>
  <c r="AG268" i="1"/>
  <c r="AG266" i="1"/>
  <c r="AG264" i="1"/>
  <c r="AG262" i="1"/>
  <c r="AG260" i="1"/>
  <c r="AG258" i="1"/>
  <c r="AG256" i="1"/>
  <c r="AG252" i="1"/>
  <c r="AG250" i="1"/>
  <c r="AG245" i="1"/>
  <c r="AG243" i="1"/>
  <c r="AG241" i="1"/>
  <c r="AG237" i="1"/>
  <c r="AG232" i="1"/>
  <c r="AG229" i="1"/>
  <c r="AG226" i="1"/>
  <c r="AG223" i="1"/>
  <c r="AG220" i="1"/>
  <c r="AG218" i="1"/>
  <c r="AG216" i="1"/>
  <c r="AG214" i="1"/>
  <c r="AG213" i="1"/>
  <c r="AG212" i="1"/>
  <c r="AG209" i="1"/>
  <c r="AG210" i="1"/>
  <c r="AG206" i="1"/>
  <c r="AG204" i="1"/>
  <c r="AG202" i="1"/>
  <c r="AG200" i="1"/>
  <c r="AG198" i="1"/>
  <c r="AG196" i="1"/>
  <c r="AG194" i="1"/>
  <c r="AG191" i="1"/>
  <c r="AG189" i="1"/>
  <c r="AG186" i="1"/>
  <c r="AG184" i="1"/>
  <c r="AG182" i="1"/>
  <c r="AG180" i="1"/>
  <c r="AG179" i="1"/>
  <c r="AG177" i="1"/>
  <c r="AG176" i="1"/>
  <c r="AG174" i="1"/>
  <c r="AG173" i="1"/>
  <c r="AG172" i="1"/>
  <c r="AG170" i="1"/>
  <c r="AG169" i="1"/>
  <c r="AG168" i="1"/>
  <c r="AG167" i="1"/>
  <c r="AG166" i="1"/>
  <c r="AG164" i="1"/>
  <c r="AG163" i="1"/>
  <c r="AG162" i="1"/>
  <c r="AG161" i="1"/>
  <c r="AG159" i="1"/>
  <c r="AG158" i="1"/>
  <c r="AG157" i="1"/>
  <c r="AG155" i="1"/>
  <c r="AG154" i="1"/>
  <c r="AG153" i="1"/>
  <c r="AG151" i="1"/>
  <c r="AG150" i="1"/>
  <c r="AG149" i="1"/>
  <c r="AG147" i="1"/>
  <c r="AG146" i="1"/>
  <c r="AG145" i="1"/>
  <c r="AG142" i="1"/>
  <c r="AG139" i="1"/>
  <c r="AG136" i="1"/>
  <c r="AG133" i="1"/>
  <c r="AG130" i="1"/>
  <c r="AG127" i="1"/>
  <c r="AG125" i="1"/>
  <c r="AG122" i="1"/>
  <c r="AG119" i="1"/>
  <c r="AG116" i="1"/>
  <c r="AG113" i="1"/>
  <c r="AG110" i="1"/>
  <c r="AG108" i="1"/>
  <c r="AG106" i="1"/>
  <c r="AG104" i="1"/>
  <c r="AG102" i="1"/>
  <c r="AD639" i="1"/>
  <c r="AD635" i="1"/>
  <c r="AD633" i="1"/>
  <c r="AD623" i="1"/>
  <c r="AD621" i="1"/>
  <c r="AD619" i="1"/>
  <c r="AD617" i="1"/>
  <c r="AD615" i="1"/>
  <c r="AD613" i="1"/>
  <c r="AD611" i="1"/>
  <c r="AD609" i="1"/>
  <c r="AD603" i="1"/>
  <c r="AD601" i="1"/>
  <c r="AD597" i="1"/>
  <c r="AD589" i="1"/>
  <c r="AD587" i="1"/>
  <c r="AD579" i="1"/>
  <c r="AD577" i="1"/>
  <c r="AD575" i="1"/>
  <c r="AD573" i="1"/>
  <c r="AD571" i="1"/>
  <c r="AD569" i="1"/>
  <c r="AD567" i="1"/>
  <c r="AD565" i="1"/>
  <c r="AD563" i="1"/>
  <c r="AD549" i="1"/>
  <c r="AD547" i="1"/>
  <c r="AD545" i="1"/>
  <c r="AD543" i="1"/>
  <c r="AD541" i="1"/>
  <c r="AD539" i="1"/>
  <c r="AD537" i="1"/>
  <c r="AD535" i="1"/>
  <c r="AD533" i="1"/>
  <c r="AD519" i="1"/>
  <c r="AD481" i="1"/>
  <c r="AD479" i="1"/>
  <c r="AD477" i="1"/>
  <c r="AD475" i="1"/>
  <c r="AD467" i="1"/>
  <c r="AD463" i="1"/>
  <c r="AD461" i="1"/>
  <c r="AD459" i="1"/>
  <c r="AD441" i="1"/>
  <c r="AD439" i="1"/>
  <c r="AD417" i="1"/>
  <c r="AD413" i="1"/>
  <c r="AD411" i="1"/>
  <c r="AD409" i="1"/>
  <c r="AD407" i="1"/>
  <c r="AD405" i="1"/>
  <c r="AD403" i="1"/>
  <c r="AD401" i="1"/>
  <c r="AD399" i="1"/>
  <c r="AD397" i="1"/>
  <c r="AD395" i="1"/>
  <c r="AD393" i="1"/>
  <c r="AD391" i="1"/>
  <c r="AD389" i="1"/>
  <c r="AD387" i="1"/>
  <c r="AD385" i="1"/>
  <c r="AD383" i="1"/>
  <c r="AD381" i="1"/>
  <c r="AD379" i="1"/>
  <c r="AD377" i="1"/>
  <c r="AD375" i="1"/>
  <c r="AD373" i="1"/>
  <c r="AD371" i="1"/>
  <c r="AD369" i="1"/>
  <c r="AD367" i="1"/>
  <c r="AD365" i="1"/>
  <c r="AD363" i="1"/>
  <c r="AD361" i="1"/>
  <c r="AD359" i="1"/>
  <c r="AD357" i="1"/>
  <c r="AD355" i="1"/>
  <c r="AD353" i="1"/>
  <c r="AD351" i="1"/>
  <c r="AD349" i="1"/>
  <c r="AD347" i="1"/>
  <c r="AD345" i="1"/>
  <c r="AD343" i="1"/>
  <c r="AD341" i="1"/>
  <c r="AD340" i="1"/>
  <c r="AD339" i="1"/>
  <c r="AD337" i="1"/>
  <c r="AD335" i="1"/>
  <c r="AD334" i="1"/>
  <c r="AD333" i="1"/>
  <c r="AD332" i="1"/>
  <c r="AD331" i="1"/>
  <c r="AD330" i="1"/>
  <c r="AD329" i="1"/>
  <c r="AD327" i="1"/>
  <c r="AD325" i="1"/>
  <c r="AD322" i="1"/>
  <c r="AD320" i="1"/>
  <c r="AD318" i="1"/>
  <c r="AD316" i="1"/>
  <c r="AD314" i="1"/>
  <c r="AD312" i="1"/>
  <c r="AD309" i="1"/>
  <c r="AD307" i="1"/>
  <c r="AD306" i="1"/>
  <c r="AD305" i="1"/>
  <c r="AD304" i="1"/>
  <c r="AD303" i="1"/>
  <c r="AD302" i="1"/>
  <c r="AD301" i="1"/>
  <c r="AD300" i="1"/>
  <c r="AD299" i="1"/>
  <c r="AD298" i="1"/>
  <c r="AD297" i="1"/>
  <c r="AD296" i="1"/>
  <c r="AD295" i="1"/>
  <c r="AD294" i="1"/>
  <c r="AD293" i="1"/>
  <c r="AD292" i="1"/>
  <c r="AD291" i="1"/>
  <c r="AD290" i="1"/>
  <c r="AD289" i="1"/>
  <c r="AD288" i="1"/>
  <c r="AD287" i="1"/>
  <c r="AD286" i="1"/>
  <c r="AD284" i="1"/>
  <c r="AD282" i="1"/>
  <c r="AD281" i="1"/>
  <c r="AD280" i="1"/>
  <c r="AD279" i="1"/>
  <c r="AD278" i="1"/>
  <c r="AD277" i="1"/>
  <c r="AD276" i="1"/>
  <c r="AD275" i="1"/>
  <c r="AD274" i="1"/>
  <c r="AD273" i="1"/>
  <c r="AD272" i="1"/>
  <c r="AD268" i="1"/>
  <c r="AD266" i="1"/>
  <c r="AD264" i="1"/>
  <c r="AD262" i="1"/>
  <c r="AD260" i="1"/>
  <c r="AD258" i="1"/>
  <c r="AD256" i="1"/>
  <c r="AD252" i="1"/>
  <c r="AD250" i="1"/>
  <c r="AD245" i="1"/>
  <c r="AD243" i="1"/>
  <c r="AD241" i="1"/>
  <c r="AD237" i="1"/>
  <c r="AD235" i="1"/>
  <c r="AD232" i="1"/>
  <c r="AD229" i="1"/>
  <c r="AD226" i="1"/>
  <c r="AD223" i="1"/>
  <c r="AD220" i="1"/>
  <c r="AD218" i="1"/>
  <c r="AD216" i="1"/>
  <c r="AD214" i="1"/>
  <c r="AD213" i="1"/>
  <c r="AD210" i="1"/>
  <c r="AD204" i="1"/>
  <c r="AD200" i="1"/>
  <c r="AD198" i="1"/>
  <c r="AD196" i="1"/>
  <c r="AD194" i="1"/>
  <c r="AD191" i="1"/>
  <c r="AD189" i="1"/>
  <c r="AD186" i="1"/>
  <c r="AD184" i="1"/>
  <c r="AD182" i="1"/>
  <c r="AD180" i="1"/>
  <c r="AD179" i="1"/>
  <c r="AD177" i="1"/>
  <c r="AD176" i="1"/>
  <c r="AD174" i="1"/>
  <c r="AD173" i="1"/>
  <c r="AD172" i="1"/>
  <c r="AD170" i="1"/>
  <c r="AD169" i="1"/>
  <c r="AD168" i="1"/>
  <c r="AD167" i="1"/>
  <c r="AD166" i="1"/>
  <c r="AD164" i="1"/>
  <c r="AD163" i="1"/>
  <c r="AD162" i="1"/>
  <c r="AD161" i="1"/>
  <c r="AD159" i="1"/>
  <c r="AD158" i="1"/>
  <c r="AD157" i="1"/>
  <c r="AD155" i="1"/>
  <c r="AD154" i="1"/>
  <c r="AD153" i="1"/>
  <c r="AD151" i="1"/>
  <c r="AD150" i="1"/>
  <c r="AD149" i="1"/>
  <c r="AD147" i="1"/>
  <c r="AD146" i="1"/>
  <c r="AD145" i="1"/>
  <c r="AD142" i="1"/>
  <c r="AD139" i="1"/>
  <c r="AD136" i="1"/>
  <c r="AD133" i="1"/>
  <c r="AD130" i="1"/>
  <c r="AD127" i="1"/>
  <c r="AD125" i="1"/>
  <c r="AD122" i="1"/>
  <c r="AD119" i="1"/>
  <c r="AD116" i="1"/>
  <c r="AD113" i="1"/>
  <c r="AD110" i="1"/>
  <c r="AD108" i="1"/>
  <c r="AD106" i="1"/>
  <c r="AD104" i="1"/>
  <c r="AD102" i="1"/>
  <c r="R639" i="1"/>
  <c r="R637" i="1"/>
  <c r="R635" i="1"/>
  <c r="R633" i="1"/>
  <c r="R631" i="1"/>
  <c r="R629" i="1"/>
  <c r="R627" i="1"/>
  <c r="R625" i="1"/>
  <c r="R623" i="1"/>
  <c r="R621" i="1"/>
  <c r="R619" i="1"/>
  <c r="R617" i="1"/>
  <c r="R615" i="1"/>
  <c r="R613" i="1"/>
  <c r="R611" i="1"/>
  <c r="R609" i="1"/>
  <c r="R607" i="1"/>
  <c r="R605" i="1"/>
  <c r="R603" i="1"/>
  <c r="R601" i="1"/>
  <c r="R599" i="1"/>
  <c r="R597" i="1"/>
  <c r="R595" i="1"/>
  <c r="R593" i="1"/>
  <c r="R591" i="1"/>
  <c r="R589" i="1"/>
  <c r="R587" i="1"/>
  <c r="R585" i="1"/>
  <c r="R583" i="1"/>
  <c r="R581" i="1"/>
  <c r="R579" i="1"/>
  <c r="R577" i="1"/>
  <c r="R575" i="1"/>
  <c r="R573" i="1"/>
  <c r="R571" i="1"/>
  <c r="R569" i="1"/>
  <c r="R567" i="1"/>
  <c r="R565" i="1"/>
  <c r="R563" i="1"/>
  <c r="R561" i="1"/>
  <c r="R559" i="1"/>
  <c r="R557" i="1"/>
  <c r="R555" i="1"/>
  <c r="R553" i="1"/>
  <c r="R551" i="1"/>
  <c r="R549" i="1"/>
  <c r="R547" i="1"/>
  <c r="R545" i="1"/>
  <c r="R543" i="1"/>
  <c r="R541" i="1"/>
  <c r="R539" i="1"/>
  <c r="R537" i="1"/>
  <c r="R535" i="1"/>
  <c r="R533" i="1"/>
  <c r="R531" i="1"/>
  <c r="R529" i="1"/>
  <c r="R527" i="1"/>
  <c r="R525" i="1"/>
  <c r="R523" i="1"/>
  <c r="R521" i="1"/>
  <c r="R519" i="1"/>
  <c r="R517" i="1"/>
  <c r="R515" i="1"/>
  <c r="R513" i="1"/>
  <c r="R511" i="1"/>
  <c r="R509" i="1"/>
  <c r="R507" i="1"/>
  <c r="R505" i="1"/>
  <c r="R503" i="1"/>
  <c r="R501" i="1"/>
  <c r="R499" i="1"/>
  <c r="R497" i="1"/>
  <c r="R495" i="1"/>
  <c r="R493" i="1"/>
  <c r="R491" i="1"/>
  <c r="R489" i="1"/>
  <c r="R487" i="1"/>
  <c r="R485" i="1"/>
  <c r="R483" i="1"/>
  <c r="R481" i="1"/>
  <c r="R479" i="1"/>
  <c r="R477" i="1"/>
  <c r="R475" i="1"/>
  <c r="R473" i="1"/>
  <c r="R471" i="1"/>
  <c r="R469" i="1"/>
  <c r="R467" i="1"/>
  <c r="R465" i="1"/>
  <c r="R463" i="1"/>
  <c r="R461" i="1"/>
  <c r="R459" i="1"/>
  <c r="R457" i="1"/>
  <c r="R455" i="1"/>
  <c r="R453" i="1"/>
  <c r="R451" i="1"/>
  <c r="R449" i="1"/>
  <c r="R447" i="1"/>
  <c r="R445" i="1"/>
  <c r="R443" i="1"/>
  <c r="R441" i="1"/>
  <c r="R439" i="1"/>
  <c r="R437" i="1"/>
  <c r="R435" i="1"/>
  <c r="R433" i="1"/>
  <c r="R431" i="1"/>
  <c r="R429" i="1"/>
  <c r="R427" i="1"/>
  <c r="R425" i="1"/>
  <c r="R423" i="1"/>
  <c r="R421" i="1"/>
  <c r="R419" i="1"/>
  <c r="R417" i="1"/>
  <c r="R415" i="1"/>
  <c r="R413" i="1"/>
  <c r="R411" i="1"/>
  <c r="R409" i="1"/>
  <c r="R407" i="1"/>
  <c r="R405" i="1"/>
  <c r="R403" i="1"/>
  <c r="R401" i="1"/>
  <c r="R399" i="1"/>
  <c r="R397" i="1"/>
  <c r="R395" i="1"/>
  <c r="R393" i="1"/>
  <c r="R391" i="1"/>
  <c r="R389" i="1"/>
  <c r="R387" i="1"/>
  <c r="R385" i="1"/>
  <c r="R383" i="1"/>
  <c r="R381" i="1"/>
  <c r="R379" i="1"/>
  <c r="R377" i="1"/>
  <c r="R375" i="1"/>
  <c r="R373" i="1"/>
  <c r="R371" i="1"/>
  <c r="R369" i="1"/>
  <c r="R367" i="1"/>
  <c r="R365" i="1"/>
  <c r="R363" i="1"/>
  <c r="R361" i="1"/>
  <c r="R359" i="1"/>
  <c r="R357" i="1"/>
  <c r="R355" i="1"/>
  <c r="R353" i="1"/>
  <c r="R351" i="1"/>
  <c r="R349" i="1"/>
  <c r="R347" i="1"/>
  <c r="R345" i="1"/>
  <c r="R343" i="1"/>
  <c r="R341" i="1"/>
  <c r="R340" i="1"/>
  <c r="R339" i="1"/>
  <c r="R337" i="1"/>
  <c r="R335" i="1"/>
  <c r="R334" i="1"/>
  <c r="R333" i="1"/>
  <c r="R332" i="1"/>
  <c r="R331" i="1"/>
  <c r="R330" i="1"/>
  <c r="R329" i="1"/>
  <c r="R327" i="1"/>
  <c r="R325" i="1"/>
  <c r="R322" i="1"/>
  <c r="R320" i="1"/>
  <c r="R318" i="1"/>
  <c r="R316" i="1"/>
  <c r="R314" i="1"/>
  <c r="R312" i="1"/>
  <c r="R309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4" i="1"/>
  <c r="R282" i="1"/>
  <c r="R281" i="1"/>
  <c r="R280" i="1"/>
  <c r="R279" i="1"/>
  <c r="R278" i="1"/>
  <c r="R277" i="1"/>
  <c r="R276" i="1"/>
  <c r="R275" i="1"/>
  <c r="R274" i="1"/>
  <c r="R273" i="1"/>
  <c r="R272" i="1"/>
  <c r="R270" i="1"/>
  <c r="R268" i="1"/>
  <c r="R266" i="1"/>
  <c r="R264" i="1"/>
  <c r="R262" i="1"/>
  <c r="R260" i="1"/>
  <c r="R258" i="1"/>
  <c r="R256" i="1"/>
  <c r="R254" i="1"/>
  <c r="R252" i="1"/>
  <c r="R250" i="1"/>
  <c r="R247" i="1"/>
  <c r="R245" i="1"/>
  <c r="R243" i="1"/>
  <c r="R241" i="1"/>
  <c r="R239" i="1"/>
  <c r="R237" i="1"/>
  <c r="R235" i="1"/>
  <c r="R232" i="1"/>
  <c r="R229" i="1"/>
  <c r="R226" i="1"/>
  <c r="R223" i="1"/>
  <c r="R220" i="1"/>
  <c r="R218" i="1"/>
  <c r="R216" i="1"/>
  <c r="R214" i="1"/>
  <c r="R213" i="1"/>
  <c r="R210" i="1"/>
  <c r="R206" i="1"/>
  <c r="R204" i="1"/>
  <c r="R202" i="1"/>
  <c r="R200" i="1"/>
  <c r="R198" i="1"/>
  <c r="R196" i="1"/>
  <c r="R194" i="1"/>
  <c r="R191" i="1"/>
  <c r="R189" i="1"/>
  <c r="R186" i="1"/>
  <c r="R184" i="1"/>
  <c r="R182" i="1"/>
  <c r="R180" i="1"/>
  <c r="R179" i="1"/>
  <c r="R177" i="1"/>
  <c r="R176" i="1"/>
  <c r="R174" i="1"/>
  <c r="R173" i="1"/>
  <c r="R172" i="1"/>
  <c r="R170" i="1"/>
  <c r="R169" i="1"/>
  <c r="R168" i="1"/>
  <c r="R167" i="1"/>
  <c r="R166" i="1"/>
  <c r="R164" i="1"/>
  <c r="R163" i="1"/>
  <c r="R162" i="1"/>
  <c r="R161" i="1"/>
  <c r="R159" i="1"/>
  <c r="R158" i="1"/>
  <c r="R157" i="1"/>
  <c r="R155" i="1"/>
  <c r="R154" i="1"/>
  <c r="R153" i="1"/>
  <c r="R151" i="1"/>
  <c r="R150" i="1"/>
  <c r="R149" i="1"/>
  <c r="R147" i="1"/>
  <c r="R146" i="1"/>
  <c r="R145" i="1"/>
  <c r="R142" i="1"/>
  <c r="R139" i="1"/>
  <c r="R136" i="1"/>
  <c r="R133" i="1"/>
  <c r="R130" i="1"/>
  <c r="R127" i="1"/>
  <c r="R125" i="1"/>
  <c r="R122" i="1"/>
  <c r="R119" i="1"/>
  <c r="R116" i="1"/>
  <c r="R113" i="1"/>
  <c r="R110" i="1"/>
  <c r="R108" i="1"/>
  <c r="R106" i="1"/>
  <c r="R104" i="1"/>
  <c r="R102" i="1"/>
  <c r="O639" i="1"/>
  <c r="O635" i="1"/>
  <c r="O633" i="1"/>
  <c r="O625" i="1"/>
  <c r="O623" i="1"/>
  <c r="O621" i="1"/>
  <c r="O619" i="1"/>
  <c r="O617" i="1"/>
  <c r="O615" i="1"/>
  <c r="O613" i="1"/>
  <c r="O611" i="1"/>
  <c r="O609" i="1"/>
  <c r="O603" i="1"/>
  <c r="O601" i="1"/>
  <c r="O599" i="1"/>
  <c r="O597" i="1"/>
  <c r="O595" i="1"/>
  <c r="O593" i="1"/>
  <c r="O591" i="1"/>
  <c r="O589" i="1"/>
  <c r="O587" i="1"/>
  <c r="O579" i="1"/>
  <c r="O577" i="1"/>
  <c r="O575" i="1"/>
  <c r="O573" i="1"/>
  <c r="O571" i="1"/>
  <c r="O569" i="1"/>
  <c r="O567" i="1"/>
  <c r="O565" i="1"/>
  <c r="O563" i="1"/>
  <c r="O553" i="1"/>
  <c r="O551" i="1"/>
  <c r="O549" i="1"/>
  <c r="O547" i="1"/>
  <c r="O545" i="1"/>
  <c r="O543" i="1"/>
  <c r="O541" i="1"/>
  <c r="O539" i="1"/>
  <c r="O537" i="1"/>
  <c r="O535" i="1"/>
  <c r="O533" i="1"/>
  <c r="O525" i="1"/>
  <c r="O523" i="1"/>
  <c r="O521" i="1"/>
  <c r="O519" i="1"/>
  <c r="O497" i="1"/>
  <c r="O495" i="1"/>
  <c r="O493" i="1"/>
  <c r="O491" i="1"/>
  <c r="O489" i="1"/>
  <c r="O487" i="1"/>
  <c r="O485" i="1"/>
  <c r="O483" i="1"/>
  <c r="O481" i="1"/>
  <c r="O479" i="1"/>
  <c r="O477" i="1"/>
  <c r="O475" i="1"/>
  <c r="O467" i="1"/>
  <c r="O465" i="1"/>
  <c r="O463" i="1"/>
  <c r="O461" i="1"/>
  <c r="O459" i="1"/>
  <c r="O441" i="1"/>
  <c r="O439" i="1"/>
  <c r="O437" i="1"/>
  <c r="O435" i="1"/>
  <c r="O433" i="1"/>
  <c r="O431" i="1"/>
  <c r="O429" i="1"/>
  <c r="O427" i="1"/>
  <c r="O425" i="1"/>
  <c r="O423" i="1"/>
  <c r="O421" i="1"/>
  <c r="O419" i="1"/>
  <c r="O417" i="1"/>
  <c r="O413" i="1"/>
  <c r="O411" i="1"/>
  <c r="O409" i="1"/>
  <c r="O407" i="1"/>
  <c r="O405" i="1"/>
  <c r="O403" i="1"/>
  <c r="O401" i="1"/>
  <c r="O399" i="1"/>
  <c r="O397" i="1"/>
  <c r="O395" i="1"/>
  <c r="O393" i="1"/>
  <c r="O391" i="1"/>
  <c r="O389" i="1"/>
  <c r="O387" i="1"/>
  <c r="O385" i="1"/>
  <c r="O383" i="1"/>
  <c r="O381" i="1"/>
  <c r="O379" i="1"/>
  <c r="O377" i="1"/>
  <c r="O375" i="1"/>
  <c r="O373" i="1"/>
  <c r="O371" i="1"/>
  <c r="O369" i="1"/>
  <c r="O367" i="1"/>
  <c r="O365" i="1"/>
  <c r="O363" i="1"/>
  <c r="O361" i="1"/>
  <c r="O359" i="1"/>
  <c r="O357" i="1"/>
  <c r="O355" i="1"/>
  <c r="O353" i="1"/>
  <c r="O351" i="1"/>
  <c r="O349" i="1"/>
  <c r="O347" i="1"/>
  <c r="O345" i="1"/>
  <c r="O343" i="1"/>
  <c r="O341" i="1"/>
  <c r="O340" i="1"/>
  <c r="O339" i="1"/>
  <c r="O337" i="1"/>
  <c r="O335" i="1"/>
  <c r="O334" i="1"/>
  <c r="O333" i="1"/>
  <c r="O332" i="1"/>
  <c r="O331" i="1"/>
  <c r="O330" i="1"/>
  <c r="O329" i="1"/>
  <c r="O327" i="1"/>
  <c r="O325" i="1"/>
  <c r="O322" i="1"/>
  <c r="O320" i="1"/>
  <c r="O318" i="1"/>
  <c r="O316" i="1"/>
  <c r="O314" i="1"/>
  <c r="O312" i="1"/>
  <c r="O309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1" i="1"/>
  <c r="O280" i="1"/>
  <c r="O279" i="1"/>
  <c r="O278" i="1"/>
  <c r="O277" i="1"/>
  <c r="O276" i="1"/>
  <c r="O275" i="1"/>
  <c r="O274" i="1"/>
  <c r="O273" i="1"/>
  <c r="O272" i="1"/>
  <c r="O268" i="1"/>
  <c r="O266" i="1"/>
  <c r="O264" i="1"/>
  <c r="O262" i="1"/>
  <c r="O260" i="1"/>
  <c r="O258" i="1"/>
  <c r="O256" i="1"/>
  <c r="O252" i="1"/>
  <c r="O250" i="1"/>
  <c r="O245" i="1"/>
  <c r="O243" i="1"/>
  <c r="O241" i="1"/>
  <c r="O239" i="1"/>
  <c r="O237" i="1"/>
  <c r="O232" i="1"/>
  <c r="O229" i="1"/>
  <c r="O226" i="1"/>
  <c r="O223" i="1"/>
  <c r="O220" i="1"/>
  <c r="O218" i="1"/>
  <c r="O216" i="1"/>
  <c r="O214" i="1"/>
  <c r="O213" i="1"/>
  <c r="O210" i="1"/>
  <c r="O206" i="1"/>
  <c r="O204" i="1"/>
  <c r="O202" i="1"/>
  <c r="O200" i="1"/>
  <c r="O198" i="1"/>
  <c r="O196" i="1"/>
  <c r="O194" i="1"/>
  <c r="O191" i="1"/>
  <c r="O189" i="1"/>
  <c r="O186" i="1"/>
  <c r="O184" i="1"/>
  <c r="O182" i="1"/>
  <c r="O180" i="1"/>
  <c r="O179" i="1"/>
  <c r="O177" i="1"/>
  <c r="O176" i="1"/>
  <c r="O174" i="1"/>
  <c r="O173" i="1"/>
  <c r="O172" i="1"/>
  <c r="O170" i="1"/>
  <c r="O169" i="1"/>
  <c r="O168" i="1"/>
  <c r="O167" i="1"/>
  <c r="O166" i="1"/>
  <c r="O164" i="1"/>
  <c r="O163" i="1"/>
  <c r="O162" i="1"/>
  <c r="O161" i="1"/>
  <c r="O159" i="1"/>
  <c r="O158" i="1"/>
  <c r="O157" i="1"/>
  <c r="O155" i="1"/>
  <c r="O154" i="1"/>
  <c r="O153" i="1"/>
  <c r="O151" i="1"/>
  <c r="O150" i="1"/>
  <c r="O149" i="1"/>
  <c r="O147" i="1"/>
  <c r="O146" i="1"/>
  <c r="O145" i="1"/>
  <c r="O142" i="1"/>
  <c r="O139" i="1"/>
  <c r="O136" i="1"/>
  <c r="O133" i="1"/>
  <c r="O130" i="1"/>
  <c r="O127" i="1"/>
  <c r="O125" i="1"/>
  <c r="O122" i="1"/>
  <c r="O119" i="1"/>
  <c r="O116" i="1"/>
  <c r="O113" i="1"/>
  <c r="O110" i="1"/>
  <c r="O108" i="1"/>
  <c r="O106" i="1"/>
  <c r="O104" i="1"/>
  <c r="O102" i="1"/>
  <c r="N639" i="1"/>
  <c r="N635" i="1"/>
  <c r="N633" i="1"/>
  <c r="N625" i="1"/>
  <c r="N623" i="1"/>
  <c r="N621" i="1"/>
  <c r="N619" i="1"/>
  <c r="N617" i="1"/>
  <c r="N615" i="1"/>
  <c r="N613" i="1"/>
  <c r="N611" i="1"/>
  <c r="N609" i="1"/>
  <c r="N603" i="1"/>
  <c r="N601" i="1"/>
  <c r="N599" i="1"/>
  <c r="N597" i="1"/>
  <c r="N595" i="1"/>
  <c r="N593" i="1"/>
  <c r="N591" i="1"/>
  <c r="N589" i="1"/>
  <c r="N587" i="1"/>
  <c r="N579" i="1"/>
  <c r="N577" i="1"/>
  <c r="N575" i="1"/>
  <c r="N573" i="1"/>
  <c r="N571" i="1"/>
  <c r="N569" i="1"/>
  <c r="N567" i="1"/>
  <c r="N565" i="1"/>
  <c r="N563" i="1"/>
  <c r="N553" i="1"/>
  <c r="N551" i="1"/>
  <c r="N549" i="1"/>
  <c r="N547" i="1"/>
  <c r="N545" i="1"/>
  <c r="N543" i="1"/>
  <c r="N541" i="1"/>
  <c r="N539" i="1"/>
  <c r="N537" i="1"/>
  <c r="N535" i="1"/>
  <c r="N533" i="1"/>
  <c r="N525" i="1"/>
  <c r="N523" i="1"/>
  <c r="N521" i="1"/>
  <c r="N519" i="1"/>
  <c r="N497" i="1"/>
  <c r="N495" i="1"/>
  <c r="N493" i="1"/>
  <c r="N491" i="1"/>
  <c r="N489" i="1"/>
  <c r="N487" i="1"/>
  <c r="N485" i="1"/>
  <c r="N483" i="1"/>
  <c r="N481" i="1"/>
  <c r="N479" i="1"/>
  <c r="N477" i="1"/>
  <c r="N475" i="1"/>
  <c r="N467" i="1"/>
  <c r="N465" i="1"/>
  <c r="N463" i="1"/>
  <c r="N461" i="1"/>
  <c r="N459" i="1"/>
  <c r="N441" i="1"/>
  <c r="N439" i="1"/>
  <c r="N437" i="1"/>
  <c r="N435" i="1"/>
  <c r="N433" i="1"/>
  <c r="N431" i="1"/>
  <c r="N429" i="1"/>
  <c r="N427" i="1"/>
  <c r="N425" i="1"/>
  <c r="N423" i="1"/>
  <c r="N421" i="1"/>
  <c r="N419" i="1"/>
  <c r="N417" i="1"/>
  <c r="N413" i="1"/>
  <c r="N411" i="1"/>
  <c r="N409" i="1"/>
  <c r="N407" i="1"/>
  <c r="N405" i="1"/>
  <c r="N403" i="1"/>
  <c r="N401" i="1"/>
  <c r="N399" i="1"/>
  <c r="N397" i="1"/>
  <c r="N395" i="1"/>
  <c r="N393" i="1"/>
  <c r="N391" i="1"/>
  <c r="N389" i="1"/>
  <c r="N387" i="1"/>
  <c r="N385" i="1"/>
  <c r="N383" i="1"/>
  <c r="N381" i="1"/>
  <c r="N379" i="1"/>
  <c r="N377" i="1"/>
  <c r="N375" i="1"/>
  <c r="N373" i="1"/>
  <c r="N371" i="1"/>
  <c r="N369" i="1"/>
  <c r="N367" i="1"/>
  <c r="N365" i="1"/>
  <c r="N363" i="1"/>
  <c r="N361" i="1"/>
  <c r="N359" i="1"/>
  <c r="N357" i="1"/>
  <c r="N355" i="1"/>
  <c r="N353" i="1"/>
  <c r="N351" i="1"/>
  <c r="N349" i="1"/>
  <c r="N347" i="1"/>
  <c r="N345" i="1"/>
  <c r="N343" i="1"/>
  <c r="N341" i="1"/>
  <c r="N340" i="1"/>
  <c r="N339" i="1"/>
  <c r="N337" i="1"/>
  <c r="N335" i="1"/>
  <c r="N334" i="1"/>
  <c r="N333" i="1"/>
  <c r="N332" i="1"/>
  <c r="N331" i="1"/>
  <c r="N330" i="1"/>
  <c r="N329" i="1"/>
  <c r="N327" i="1"/>
  <c r="N325" i="1"/>
  <c r="N322" i="1"/>
  <c r="N320" i="1"/>
  <c r="N318" i="1"/>
  <c r="N316" i="1"/>
  <c r="N314" i="1"/>
  <c r="N312" i="1"/>
  <c r="N309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1" i="1"/>
  <c r="N280" i="1"/>
  <c r="N279" i="1"/>
  <c r="N278" i="1"/>
  <c r="N277" i="1"/>
  <c r="N276" i="1"/>
  <c r="N275" i="1"/>
  <c r="N274" i="1"/>
  <c r="N273" i="1"/>
  <c r="N272" i="1"/>
  <c r="N268" i="1"/>
  <c r="N266" i="1"/>
  <c r="N264" i="1"/>
  <c r="N262" i="1"/>
  <c r="N260" i="1"/>
  <c r="N258" i="1"/>
  <c r="N256" i="1"/>
  <c r="N252" i="1"/>
  <c r="N250" i="1"/>
  <c r="N245" i="1"/>
  <c r="N243" i="1"/>
  <c r="N241" i="1"/>
  <c r="N239" i="1"/>
  <c r="N237" i="1"/>
  <c r="N232" i="1"/>
  <c r="N229" i="1"/>
  <c r="N226" i="1"/>
  <c r="N223" i="1"/>
  <c r="N220" i="1"/>
  <c r="N218" i="1"/>
  <c r="N216" i="1"/>
  <c r="N214" i="1"/>
  <c r="N213" i="1"/>
  <c r="N210" i="1"/>
  <c r="N206" i="1"/>
  <c r="N204" i="1"/>
  <c r="N202" i="1"/>
  <c r="N200" i="1"/>
  <c r="N198" i="1"/>
  <c r="N196" i="1"/>
  <c r="N194" i="1"/>
  <c r="N191" i="1"/>
  <c r="N189" i="1"/>
  <c r="N186" i="1"/>
  <c r="N184" i="1"/>
  <c r="N182" i="1"/>
  <c r="N180" i="1"/>
  <c r="N179" i="1"/>
  <c r="N177" i="1"/>
  <c r="N176" i="1"/>
  <c r="N174" i="1"/>
  <c r="N173" i="1"/>
  <c r="N172" i="1"/>
  <c r="N170" i="1"/>
  <c r="N169" i="1"/>
  <c r="N168" i="1"/>
  <c r="N167" i="1"/>
  <c r="N166" i="1"/>
  <c r="N164" i="1"/>
  <c r="N163" i="1"/>
  <c r="N162" i="1"/>
  <c r="N161" i="1"/>
  <c r="N159" i="1"/>
  <c r="N158" i="1"/>
  <c r="N157" i="1"/>
  <c r="N155" i="1"/>
  <c r="N154" i="1"/>
  <c r="N153" i="1"/>
  <c r="N151" i="1"/>
  <c r="N150" i="1"/>
  <c r="N149" i="1"/>
  <c r="N147" i="1"/>
  <c r="N146" i="1"/>
  <c r="N145" i="1"/>
  <c r="N142" i="1"/>
  <c r="N139" i="1"/>
  <c r="N136" i="1"/>
  <c r="N133" i="1"/>
  <c r="N130" i="1"/>
  <c r="N127" i="1"/>
  <c r="N125" i="1"/>
  <c r="N122" i="1"/>
  <c r="N119" i="1"/>
  <c r="N116" i="1"/>
  <c r="N113" i="1"/>
  <c r="N110" i="1"/>
  <c r="M110" i="1"/>
  <c r="N108" i="1"/>
  <c r="N106" i="1"/>
  <c r="N104" i="1"/>
  <c r="N102" i="1"/>
  <c r="M639" i="1"/>
  <c r="M635" i="1"/>
  <c r="M633" i="1"/>
  <c r="M625" i="1"/>
  <c r="M623" i="1"/>
  <c r="M621" i="1"/>
  <c r="M619" i="1"/>
  <c r="M617" i="1"/>
  <c r="M615" i="1"/>
  <c r="M613" i="1"/>
  <c r="M611" i="1"/>
  <c r="M609" i="1"/>
  <c r="M603" i="1"/>
  <c r="M601" i="1"/>
  <c r="M599" i="1"/>
  <c r="M597" i="1"/>
  <c r="M595" i="1"/>
  <c r="M593" i="1"/>
  <c r="M591" i="1"/>
  <c r="M589" i="1"/>
  <c r="M587" i="1"/>
  <c r="M579" i="1"/>
  <c r="M577" i="1"/>
  <c r="M575" i="1"/>
  <c r="M573" i="1"/>
  <c r="M571" i="1"/>
  <c r="M569" i="1"/>
  <c r="M567" i="1"/>
  <c r="M565" i="1"/>
  <c r="M563" i="1"/>
  <c r="M553" i="1"/>
  <c r="M551" i="1"/>
  <c r="M549" i="1"/>
  <c r="M547" i="1"/>
  <c r="M545" i="1"/>
  <c r="M543" i="1"/>
  <c r="M541" i="1"/>
  <c r="M539" i="1"/>
  <c r="M537" i="1"/>
  <c r="M535" i="1"/>
  <c r="M533" i="1"/>
  <c r="M525" i="1"/>
  <c r="M523" i="1"/>
  <c r="M521" i="1"/>
  <c r="M519" i="1"/>
  <c r="M495" i="1"/>
  <c r="M493" i="1"/>
  <c r="M491" i="1"/>
  <c r="M489" i="1"/>
  <c r="M487" i="1"/>
  <c r="M485" i="1"/>
  <c r="M483" i="1"/>
  <c r="M481" i="1"/>
  <c r="M479" i="1"/>
  <c r="M477" i="1"/>
  <c r="M475" i="1"/>
  <c r="M467" i="1"/>
  <c r="M465" i="1"/>
  <c r="M463" i="1"/>
  <c r="M461" i="1"/>
  <c r="M459" i="1"/>
  <c r="M441" i="1"/>
  <c r="M439" i="1"/>
  <c r="M437" i="1"/>
  <c r="M435" i="1"/>
  <c r="M433" i="1"/>
  <c r="M431" i="1"/>
  <c r="M429" i="1"/>
  <c r="M427" i="1"/>
  <c r="M425" i="1"/>
  <c r="M423" i="1"/>
  <c r="M421" i="1"/>
  <c r="M419" i="1"/>
  <c r="M417" i="1"/>
  <c r="M413" i="1"/>
  <c r="M411" i="1"/>
  <c r="M409" i="1"/>
  <c r="M407" i="1"/>
  <c r="M405" i="1"/>
  <c r="M403" i="1"/>
  <c r="M401" i="1"/>
  <c r="M399" i="1"/>
  <c r="M397" i="1"/>
  <c r="M395" i="1"/>
  <c r="M393" i="1"/>
  <c r="M391" i="1"/>
  <c r="M389" i="1"/>
  <c r="M387" i="1"/>
  <c r="M385" i="1"/>
  <c r="M383" i="1"/>
  <c r="M381" i="1"/>
  <c r="M379" i="1"/>
  <c r="M377" i="1"/>
  <c r="M375" i="1"/>
  <c r="M373" i="1"/>
  <c r="M371" i="1"/>
  <c r="M369" i="1"/>
  <c r="M367" i="1"/>
  <c r="M365" i="1"/>
  <c r="M363" i="1"/>
  <c r="M361" i="1"/>
  <c r="M359" i="1"/>
  <c r="M357" i="1"/>
  <c r="M355" i="1"/>
  <c r="M353" i="1"/>
  <c r="M351" i="1"/>
  <c r="M349" i="1"/>
  <c r="M347" i="1"/>
  <c r="M345" i="1"/>
  <c r="M343" i="1"/>
  <c r="M341" i="1"/>
  <c r="M340" i="1"/>
  <c r="M339" i="1"/>
  <c r="M337" i="1"/>
  <c r="M335" i="1"/>
  <c r="M334" i="1"/>
  <c r="M333" i="1"/>
  <c r="M332" i="1"/>
  <c r="M331" i="1"/>
  <c r="M330" i="1"/>
  <c r="M329" i="1"/>
  <c r="M327" i="1"/>
  <c r="M325" i="1"/>
  <c r="M322" i="1"/>
  <c r="M320" i="1"/>
  <c r="M318" i="1"/>
  <c r="M316" i="1"/>
  <c r="M314" i="1"/>
  <c r="M312" i="1"/>
  <c r="M309" i="1"/>
  <c r="M307" i="1"/>
  <c r="M306" i="1"/>
  <c r="M305" i="1"/>
  <c r="AW305" i="1" s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1" i="1"/>
  <c r="M280" i="1"/>
  <c r="M279" i="1"/>
  <c r="M278" i="1"/>
  <c r="M277" i="1"/>
  <c r="M276" i="1"/>
  <c r="M275" i="1"/>
  <c r="M274" i="1"/>
  <c r="M273" i="1"/>
  <c r="M272" i="1"/>
  <c r="M268" i="1"/>
  <c r="M266" i="1"/>
  <c r="M264" i="1"/>
  <c r="M262" i="1"/>
  <c r="M260" i="1"/>
  <c r="M258" i="1"/>
  <c r="M256" i="1"/>
  <c r="M252" i="1"/>
  <c r="M250" i="1"/>
  <c r="M247" i="1"/>
  <c r="M245" i="1"/>
  <c r="M243" i="1"/>
  <c r="M241" i="1"/>
  <c r="M239" i="1"/>
  <c r="M237" i="1"/>
  <c r="M232" i="1"/>
  <c r="M229" i="1"/>
  <c r="M226" i="1"/>
  <c r="M223" i="1"/>
  <c r="M220" i="1"/>
  <c r="M218" i="1"/>
  <c r="M216" i="1"/>
  <c r="M214" i="1"/>
  <c r="M213" i="1"/>
  <c r="M210" i="1"/>
  <c r="M206" i="1"/>
  <c r="M204" i="1"/>
  <c r="M202" i="1"/>
  <c r="M200" i="1"/>
  <c r="M198" i="1"/>
  <c r="M196" i="1"/>
  <c r="M194" i="1"/>
  <c r="M191" i="1"/>
  <c r="M189" i="1"/>
  <c r="M186" i="1"/>
  <c r="M184" i="1"/>
  <c r="M182" i="1"/>
  <c r="M180" i="1"/>
  <c r="M179" i="1"/>
  <c r="M177" i="1"/>
  <c r="M176" i="1"/>
  <c r="M174" i="1"/>
  <c r="M173" i="1"/>
  <c r="M172" i="1"/>
  <c r="M170" i="1"/>
  <c r="M169" i="1"/>
  <c r="M168" i="1"/>
  <c r="M167" i="1"/>
  <c r="M166" i="1"/>
  <c r="M164" i="1"/>
  <c r="M163" i="1"/>
  <c r="M162" i="1"/>
  <c r="M161" i="1"/>
  <c r="M159" i="1"/>
  <c r="M158" i="1"/>
  <c r="M157" i="1"/>
  <c r="M155" i="1"/>
  <c r="M154" i="1"/>
  <c r="M153" i="1"/>
  <c r="M151" i="1"/>
  <c r="M150" i="1"/>
  <c r="M149" i="1"/>
  <c r="M147" i="1"/>
  <c r="M146" i="1"/>
  <c r="M145" i="1"/>
  <c r="M142" i="1"/>
  <c r="M139" i="1"/>
  <c r="M136" i="1"/>
  <c r="M133" i="1"/>
  <c r="M130" i="1"/>
  <c r="M127" i="1"/>
  <c r="M125" i="1"/>
  <c r="M122" i="1"/>
  <c r="M119" i="1"/>
  <c r="M116" i="1"/>
  <c r="M113" i="1"/>
  <c r="M108" i="1"/>
  <c r="M106" i="1"/>
  <c r="M104" i="1"/>
  <c r="M102" i="1"/>
  <c r="J417" i="1"/>
  <c r="J399" i="1"/>
  <c r="H640" i="1"/>
  <c r="H638" i="1"/>
  <c r="H636" i="1"/>
  <c r="H634" i="1"/>
  <c r="H632" i="1"/>
  <c r="H630" i="1"/>
  <c r="H628" i="1"/>
  <c r="H626" i="1"/>
  <c r="H624" i="1"/>
  <c r="H622" i="1"/>
  <c r="H620" i="1"/>
  <c r="H618" i="1"/>
  <c r="H616" i="1"/>
  <c r="H614" i="1"/>
  <c r="H612" i="1"/>
  <c r="H610" i="1"/>
  <c r="H608" i="1"/>
  <c r="H606" i="1"/>
  <c r="H604" i="1"/>
  <c r="H602" i="1"/>
  <c r="H600" i="1"/>
  <c r="H598" i="1"/>
  <c r="H596" i="1"/>
  <c r="H594" i="1"/>
  <c r="H592" i="1"/>
  <c r="H590" i="1"/>
  <c r="H588" i="1"/>
  <c r="H586" i="1"/>
  <c r="H584" i="1"/>
  <c r="H582" i="1"/>
  <c r="H580" i="1"/>
  <c r="H578" i="1"/>
  <c r="H576" i="1"/>
  <c r="H574" i="1"/>
  <c r="H572" i="1"/>
  <c r="H570" i="1"/>
  <c r="H568" i="1"/>
  <c r="H566" i="1"/>
  <c r="H564" i="1"/>
  <c r="H562" i="1"/>
  <c r="H560" i="1"/>
  <c r="H558" i="1"/>
  <c r="H556" i="1"/>
  <c r="H554" i="1"/>
  <c r="H552" i="1"/>
  <c r="H550" i="1"/>
  <c r="H548" i="1"/>
  <c r="H546" i="1"/>
  <c r="H544" i="1"/>
  <c r="H542" i="1"/>
  <c r="H540" i="1"/>
  <c r="H538" i="1"/>
  <c r="H536" i="1"/>
  <c r="H534" i="1"/>
  <c r="H532" i="1"/>
  <c r="H530" i="1"/>
  <c r="H528" i="1"/>
  <c r="H526" i="1"/>
  <c r="H524" i="1"/>
  <c r="H522" i="1"/>
  <c r="H520" i="1"/>
  <c r="H518" i="1"/>
  <c r="H516" i="1"/>
  <c r="H514" i="1"/>
  <c r="H512" i="1"/>
  <c r="H510" i="1"/>
  <c r="H508" i="1"/>
  <c r="H506" i="1"/>
  <c r="H504" i="1"/>
  <c r="H502" i="1"/>
  <c r="H500" i="1"/>
  <c r="H498" i="1"/>
  <c r="H496" i="1"/>
  <c r="H494" i="1"/>
  <c r="H492" i="1"/>
  <c r="H490" i="1"/>
  <c r="H488" i="1"/>
  <c r="H486" i="1"/>
  <c r="H484" i="1"/>
  <c r="H482" i="1"/>
  <c r="H480" i="1"/>
  <c r="H478" i="1"/>
  <c r="H476" i="1"/>
  <c r="H474" i="1"/>
  <c r="H472" i="1"/>
  <c r="H470" i="1"/>
  <c r="H468" i="1"/>
  <c r="H466" i="1"/>
  <c r="H464" i="1"/>
  <c r="H462" i="1"/>
  <c r="H460" i="1"/>
  <c r="H458" i="1"/>
  <c r="H456" i="1"/>
  <c r="H454" i="1"/>
  <c r="H452" i="1"/>
  <c r="H450" i="1"/>
  <c r="H448" i="1"/>
  <c r="H446" i="1"/>
  <c r="H444" i="1"/>
  <c r="H442" i="1"/>
  <c r="H440" i="1"/>
  <c r="H438" i="1"/>
  <c r="H436" i="1"/>
  <c r="H434" i="1"/>
  <c r="H432" i="1"/>
  <c r="H430" i="1"/>
  <c r="H428" i="1"/>
  <c r="H426" i="1"/>
  <c r="H424" i="1"/>
  <c r="H422" i="1"/>
  <c r="H420" i="1"/>
  <c r="H418" i="1"/>
  <c r="H416" i="1"/>
  <c r="H414" i="1"/>
  <c r="H412" i="1"/>
  <c r="H410" i="1"/>
  <c r="H408" i="1"/>
  <c r="H406" i="1"/>
  <c r="H404" i="1"/>
  <c r="H402" i="1"/>
  <c r="H400" i="1"/>
  <c r="H398" i="1"/>
  <c r="H396" i="1"/>
  <c r="H394" i="1"/>
  <c r="H392" i="1"/>
  <c r="H390" i="1"/>
  <c r="H388" i="1"/>
  <c r="H386" i="1"/>
  <c r="H384" i="1"/>
  <c r="H382" i="1"/>
  <c r="H380" i="1"/>
  <c r="H378" i="1"/>
  <c r="H376" i="1"/>
  <c r="H374" i="1"/>
  <c r="H372" i="1"/>
  <c r="H370" i="1"/>
  <c r="H368" i="1"/>
  <c r="H366" i="1"/>
  <c r="H364" i="1"/>
  <c r="H362" i="1"/>
  <c r="H360" i="1"/>
  <c r="H358" i="1"/>
  <c r="H356" i="1"/>
  <c r="H354" i="1"/>
  <c r="H352" i="1"/>
  <c r="H350" i="1"/>
  <c r="H348" i="1"/>
  <c r="H346" i="1"/>
  <c r="H344" i="1"/>
  <c r="H342" i="1"/>
  <c r="H338" i="1"/>
  <c r="H336" i="1"/>
  <c r="H328" i="1"/>
  <c r="H326" i="1"/>
  <c r="H323" i="1"/>
  <c r="H321" i="1"/>
  <c r="H319" i="1"/>
  <c r="H317" i="1"/>
  <c r="H315" i="1"/>
  <c r="H313" i="1"/>
  <c r="H311" i="1"/>
  <c r="H310" i="1"/>
  <c r="H308" i="1"/>
  <c r="H285" i="1"/>
  <c r="H283" i="1"/>
  <c r="H271" i="1"/>
  <c r="H269" i="1"/>
  <c r="H267" i="1"/>
  <c r="H265" i="1"/>
  <c r="H263" i="1"/>
  <c r="H261" i="1"/>
  <c r="H259" i="1"/>
  <c r="H257" i="1"/>
  <c r="H255" i="1"/>
  <c r="H253" i="1"/>
  <c r="H251" i="1"/>
  <c r="H248" i="1"/>
  <c r="H246" i="1"/>
  <c r="H244" i="1"/>
  <c r="H242" i="1"/>
  <c r="H240" i="1"/>
  <c r="H238" i="1"/>
  <c r="H236" i="1"/>
  <c r="H233" i="1"/>
  <c r="H230" i="1"/>
  <c r="H227" i="1"/>
  <c r="H224" i="1"/>
  <c r="H221" i="1"/>
  <c r="H219" i="1"/>
  <c r="H217" i="1"/>
  <c r="H215" i="1"/>
  <c r="H207" i="1"/>
  <c r="H205" i="1"/>
  <c r="H203" i="1"/>
  <c r="H201" i="1"/>
  <c r="H199" i="1"/>
  <c r="H197" i="1"/>
  <c r="H195" i="1"/>
  <c r="H193" i="1"/>
  <c r="H192" i="1"/>
  <c r="H190" i="1"/>
  <c r="H187" i="1"/>
  <c r="H185" i="1"/>
  <c r="H143" i="1"/>
  <c r="H140" i="1"/>
  <c r="H137" i="1"/>
  <c r="H134" i="1"/>
  <c r="H131" i="1"/>
  <c r="H128" i="1"/>
  <c r="H126" i="1"/>
  <c r="H123" i="1"/>
  <c r="H120" i="1"/>
  <c r="H117" i="1"/>
  <c r="H114" i="1"/>
  <c r="H111" i="1"/>
  <c r="H109" i="1"/>
  <c r="H107" i="1"/>
  <c r="H105" i="1"/>
  <c r="H103" i="1"/>
  <c r="G639" i="1"/>
  <c r="G637" i="1"/>
  <c r="G635" i="1"/>
  <c r="G633" i="1"/>
  <c r="G631" i="1"/>
  <c r="G629" i="1"/>
  <c r="G627" i="1"/>
  <c r="G625" i="1"/>
  <c r="G623" i="1"/>
  <c r="G621" i="1"/>
  <c r="G619" i="1"/>
  <c r="G617" i="1"/>
  <c r="G615" i="1"/>
  <c r="G613" i="1"/>
  <c r="G611" i="1"/>
  <c r="G609" i="1"/>
  <c r="G607" i="1"/>
  <c r="G605" i="1"/>
  <c r="G603" i="1"/>
  <c r="G601" i="1"/>
  <c r="G599" i="1"/>
  <c r="G597" i="1"/>
  <c r="G595" i="1"/>
  <c r="G593" i="1"/>
  <c r="G591" i="1"/>
  <c r="G589" i="1"/>
  <c r="G587" i="1"/>
  <c r="G585" i="1"/>
  <c r="G583" i="1"/>
  <c r="G581" i="1"/>
  <c r="G579" i="1"/>
  <c r="G577" i="1"/>
  <c r="G575" i="1"/>
  <c r="G573" i="1"/>
  <c r="G571" i="1"/>
  <c r="G569" i="1"/>
  <c r="G567" i="1"/>
  <c r="G565" i="1"/>
  <c r="G563" i="1"/>
  <c r="G561" i="1"/>
  <c r="G559" i="1"/>
  <c r="G557" i="1"/>
  <c r="G555" i="1"/>
  <c r="G553" i="1"/>
  <c r="G551" i="1"/>
  <c r="G549" i="1"/>
  <c r="G547" i="1"/>
  <c r="G545" i="1"/>
  <c r="G543" i="1"/>
  <c r="G541" i="1"/>
  <c r="G539" i="1"/>
  <c r="G537" i="1"/>
  <c r="G535" i="1"/>
  <c r="G533" i="1"/>
  <c r="G531" i="1"/>
  <c r="G529" i="1"/>
  <c r="G527" i="1"/>
  <c r="G525" i="1"/>
  <c r="G523" i="1"/>
  <c r="G521" i="1"/>
  <c r="G519" i="1"/>
  <c r="G517" i="1"/>
  <c r="G515" i="1"/>
  <c r="G513" i="1"/>
  <c r="G511" i="1"/>
  <c r="G509" i="1"/>
  <c r="G507" i="1"/>
  <c r="G505" i="1"/>
  <c r="G503" i="1"/>
  <c r="G501" i="1"/>
  <c r="G499" i="1"/>
  <c r="G497" i="1"/>
  <c r="G495" i="1"/>
  <c r="G493" i="1"/>
  <c r="G491" i="1"/>
  <c r="G489" i="1"/>
  <c r="G487" i="1"/>
  <c r="G485" i="1"/>
  <c r="G483" i="1"/>
  <c r="G481" i="1"/>
  <c r="G479" i="1"/>
  <c r="G477" i="1"/>
  <c r="G475" i="1"/>
  <c r="G473" i="1"/>
  <c r="G471" i="1"/>
  <c r="G469" i="1"/>
  <c r="G467" i="1"/>
  <c r="G465" i="1"/>
  <c r="G463" i="1"/>
  <c r="G461" i="1"/>
  <c r="G459" i="1"/>
  <c r="G457" i="1"/>
  <c r="G455" i="1"/>
  <c r="G453" i="1"/>
  <c r="G451" i="1"/>
  <c r="G449" i="1"/>
  <c r="G447" i="1"/>
  <c r="G445" i="1"/>
  <c r="G443" i="1"/>
  <c r="G441" i="1"/>
  <c r="G439" i="1"/>
  <c r="G437" i="1"/>
  <c r="G435" i="1"/>
  <c r="G433" i="1"/>
  <c r="G431" i="1"/>
  <c r="G429" i="1"/>
  <c r="G427" i="1"/>
  <c r="G425" i="1"/>
  <c r="G423" i="1"/>
  <c r="G421" i="1"/>
  <c r="G419" i="1"/>
  <c r="G417" i="1"/>
  <c r="G415" i="1"/>
  <c r="G413" i="1"/>
  <c r="G411" i="1"/>
  <c r="G409" i="1"/>
  <c r="G407" i="1"/>
  <c r="G405" i="1"/>
  <c r="G403" i="1"/>
  <c r="G401" i="1"/>
  <c r="G399" i="1"/>
  <c r="G397" i="1"/>
  <c r="G395" i="1"/>
  <c r="G393" i="1"/>
  <c r="G391" i="1"/>
  <c r="G389" i="1"/>
  <c r="G387" i="1"/>
  <c r="G385" i="1"/>
  <c r="G383" i="1"/>
  <c r="G381" i="1"/>
  <c r="G379" i="1"/>
  <c r="G377" i="1"/>
  <c r="G375" i="1"/>
  <c r="G373" i="1"/>
  <c r="G371" i="1"/>
  <c r="G369" i="1"/>
  <c r="G367" i="1"/>
  <c r="G365" i="1"/>
  <c r="G363" i="1"/>
  <c r="G361" i="1"/>
  <c r="G359" i="1"/>
  <c r="G357" i="1"/>
  <c r="G355" i="1"/>
  <c r="G353" i="1"/>
  <c r="G351" i="1"/>
  <c r="G349" i="1"/>
  <c r="G347" i="1"/>
  <c r="G345" i="1"/>
  <c r="G343" i="1"/>
  <c r="G341" i="1"/>
  <c r="G340" i="1"/>
  <c r="G339" i="1"/>
  <c r="G337" i="1"/>
  <c r="G335" i="1"/>
  <c r="G334" i="1"/>
  <c r="G333" i="1"/>
  <c r="G332" i="1"/>
  <c r="G331" i="1"/>
  <c r="G330" i="1"/>
  <c r="G329" i="1"/>
  <c r="G327" i="1"/>
  <c r="G325" i="1"/>
  <c r="G322" i="1"/>
  <c r="G320" i="1"/>
  <c r="G318" i="1"/>
  <c r="G316" i="1"/>
  <c r="G314" i="1"/>
  <c r="G312" i="1"/>
  <c r="G309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4" i="1"/>
  <c r="G282" i="1"/>
  <c r="G281" i="1"/>
  <c r="G280" i="1"/>
  <c r="G279" i="1"/>
  <c r="G278" i="1"/>
  <c r="G277" i="1"/>
  <c r="G276" i="1"/>
  <c r="G275" i="1"/>
  <c r="G274" i="1"/>
  <c r="G273" i="1"/>
  <c r="G272" i="1"/>
  <c r="G270" i="1"/>
  <c r="G268" i="1"/>
  <c r="G266" i="1"/>
  <c r="G264" i="1"/>
  <c r="G262" i="1"/>
  <c r="G260" i="1"/>
  <c r="G258" i="1"/>
  <c r="G256" i="1"/>
  <c r="G254" i="1"/>
  <c r="G252" i="1"/>
  <c r="G250" i="1"/>
  <c r="G247" i="1"/>
  <c r="G245" i="1"/>
  <c r="G243" i="1"/>
  <c r="G241" i="1"/>
  <c r="G239" i="1"/>
  <c r="G237" i="1"/>
  <c r="G235" i="1"/>
  <c r="G232" i="1"/>
  <c r="G229" i="1"/>
  <c r="G226" i="1"/>
  <c r="G223" i="1"/>
  <c r="G220" i="1"/>
  <c r="G218" i="1"/>
  <c r="G216" i="1"/>
  <c r="G214" i="1"/>
  <c r="G213" i="1"/>
  <c r="G210" i="1"/>
  <c r="G206" i="1"/>
  <c r="G204" i="1"/>
  <c r="G202" i="1"/>
  <c r="G200" i="1"/>
  <c r="G198" i="1"/>
  <c r="G196" i="1"/>
  <c r="G194" i="1"/>
  <c r="G191" i="1"/>
  <c r="G189" i="1"/>
  <c r="G186" i="1"/>
  <c r="G184" i="1"/>
  <c r="G182" i="1"/>
  <c r="G180" i="1"/>
  <c r="G179" i="1"/>
  <c r="G177" i="1"/>
  <c r="G176" i="1"/>
  <c r="G174" i="1"/>
  <c r="G173" i="1"/>
  <c r="G172" i="1"/>
  <c r="G170" i="1"/>
  <c r="G169" i="1"/>
  <c r="G168" i="1"/>
  <c r="G167" i="1"/>
  <c r="G166" i="1"/>
  <c r="G164" i="1"/>
  <c r="G163" i="1"/>
  <c r="G162" i="1"/>
  <c r="G161" i="1"/>
  <c r="G159" i="1"/>
  <c r="G158" i="1"/>
  <c r="G157" i="1"/>
  <c r="G155" i="1"/>
  <c r="G154" i="1"/>
  <c r="G153" i="1"/>
  <c r="G151" i="1"/>
  <c r="G150" i="1"/>
  <c r="G149" i="1"/>
  <c r="G147" i="1"/>
  <c r="G146" i="1"/>
  <c r="G145" i="1"/>
  <c r="G142" i="1"/>
  <c r="G139" i="1"/>
  <c r="G136" i="1"/>
  <c r="G133" i="1"/>
  <c r="G130" i="1"/>
  <c r="G127" i="1"/>
  <c r="G125" i="1"/>
  <c r="G122" i="1"/>
  <c r="G119" i="1"/>
  <c r="G116" i="1"/>
  <c r="G113" i="1"/>
  <c r="G110" i="1"/>
  <c r="G108" i="1"/>
  <c r="G106" i="1"/>
  <c r="G104" i="1"/>
  <c r="G102" i="1"/>
  <c r="AT52" i="1"/>
  <c r="AQ52" i="1"/>
  <c r="AN52" i="1"/>
  <c r="AK52" i="1"/>
  <c r="AH52" i="1"/>
  <c r="AE52" i="1"/>
  <c r="AB52" i="1"/>
  <c r="Y52" i="1"/>
  <c r="V52" i="1"/>
  <c r="S52" i="1"/>
  <c r="P52" i="1"/>
  <c r="K52" i="1"/>
  <c r="H52" i="1"/>
  <c r="AS66" i="1"/>
  <c r="AS64" i="1"/>
  <c r="AS61" i="1"/>
  <c r="AS58" i="1"/>
  <c r="AS55" i="1"/>
  <c r="AS53" i="1"/>
  <c r="AS50" i="1"/>
  <c r="AS48" i="1"/>
  <c r="AS46" i="1"/>
  <c r="AS44" i="1"/>
  <c r="AS42" i="1"/>
  <c r="AS40" i="1"/>
  <c r="AS38" i="1"/>
  <c r="AS36" i="1"/>
  <c r="AS34" i="1"/>
  <c r="AS33" i="1"/>
  <c r="AS32" i="1"/>
  <c r="AS31" i="1"/>
  <c r="AS30" i="1"/>
  <c r="AS29" i="1"/>
  <c r="AS28" i="1"/>
  <c r="AS27" i="1"/>
  <c r="AS26" i="1"/>
  <c r="AS25" i="1"/>
  <c r="AS24" i="1"/>
  <c r="AS23" i="1"/>
  <c r="AS21" i="1"/>
  <c r="AS19" i="1"/>
  <c r="AS17" i="1"/>
  <c r="AJ66" i="1"/>
  <c r="AJ64" i="1"/>
  <c r="AJ61" i="1"/>
  <c r="AJ58" i="1"/>
  <c r="AJ55" i="1"/>
  <c r="AJ53" i="1"/>
  <c r="AJ50" i="1"/>
  <c r="AJ48" i="1"/>
  <c r="AJ46" i="1"/>
  <c r="AJ44" i="1"/>
  <c r="AJ42" i="1"/>
  <c r="AJ40" i="1"/>
  <c r="AJ38" i="1"/>
  <c r="AJ36" i="1"/>
  <c r="AG66" i="1"/>
  <c r="AG64" i="1"/>
  <c r="AG61" i="1"/>
  <c r="AG58" i="1"/>
  <c r="AG55" i="1"/>
  <c r="AG53" i="1"/>
  <c r="AG50" i="1"/>
  <c r="AG48" i="1"/>
  <c r="AG38" i="1"/>
  <c r="AG33" i="1"/>
  <c r="AG32" i="1"/>
  <c r="AG31" i="1"/>
  <c r="AG30" i="1"/>
  <c r="AG29" i="1"/>
  <c r="AG28" i="1"/>
  <c r="AG27" i="1"/>
  <c r="AG26" i="1"/>
  <c r="AG25" i="1"/>
  <c r="AG24" i="1"/>
  <c r="AG23" i="1"/>
  <c r="AG21" i="1"/>
  <c r="AG19" i="1"/>
  <c r="AG17" i="1"/>
  <c r="AD66" i="1"/>
  <c r="AD64" i="1"/>
  <c r="AD61" i="1"/>
  <c r="AD58" i="1"/>
  <c r="AD55" i="1"/>
  <c r="AD53" i="1"/>
  <c r="AD50" i="1"/>
  <c r="AD48" i="1"/>
  <c r="AD38" i="1"/>
  <c r="AD33" i="1"/>
  <c r="AD32" i="1"/>
  <c r="AD31" i="1"/>
  <c r="AD30" i="1"/>
  <c r="AD29" i="1"/>
  <c r="AD28" i="1"/>
  <c r="AD27" i="1"/>
  <c r="AD26" i="1"/>
  <c r="AD25" i="1"/>
  <c r="AD24" i="1"/>
  <c r="AD23" i="1"/>
  <c r="AD21" i="1"/>
  <c r="AD19" i="1"/>
  <c r="AD17" i="1"/>
  <c r="AV305" i="1" l="1"/>
  <c r="R66" i="1" l="1"/>
  <c r="R64" i="1"/>
  <c r="R61" i="1"/>
  <c r="R58" i="1"/>
  <c r="R55" i="1"/>
  <c r="R53" i="1"/>
  <c r="R50" i="1"/>
  <c r="R48" i="1"/>
  <c r="R46" i="1"/>
  <c r="R44" i="1"/>
  <c r="R42" i="1"/>
  <c r="R40" i="1"/>
  <c r="R38" i="1"/>
  <c r="R36" i="1"/>
  <c r="R34" i="1"/>
  <c r="R33" i="1"/>
  <c r="R32" i="1"/>
  <c r="R31" i="1"/>
  <c r="R30" i="1"/>
  <c r="R29" i="1"/>
  <c r="R28" i="1"/>
  <c r="R27" i="1"/>
  <c r="R26" i="1"/>
  <c r="R25" i="1"/>
  <c r="R24" i="1"/>
  <c r="R23" i="1"/>
  <c r="R21" i="1"/>
  <c r="R19" i="1"/>
  <c r="R17" i="1"/>
  <c r="O66" i="1"/>
  <c r="O61" i="1"/>
  <c r="O58" i="1"/>
  <c r="O55" i="1"/>
  <c r="O53" i="1"/>
  <c r="O48" i="1"/>
  <c r="O50" i="1"/>
  <c r="O46" i="1"/>
  <c r="O42" i="1"/>
  <c r="O38" i="1"/>
  <c r="O34" i="1"/>
  <c r="O33" i="1"/>
  <c r="O32" i="1"/>
  <c r="O31" i="1"/>
  <c r="O30" i="1"/>
  <c r="O29" i="1"/>
  <c r="O28" i="1"/>
  <c r="O27" i="1"/>
  <c r="O26" i="1"/>
  <c r="O25" i="1"/>
  <c r="O24" i="1"/>
  <c r="O23" i="1"/>
  <c r="O21" i="1"/>
  <c r="O19" i="1"/>
  <c r="O17" i="1"/>
  <c r="N66" i="1"/>
  <c r="N61" i="1"/>
  <c r="N58" i="1"/>
  <c r="N55" i="1"/>
  <c r="N53" i="1"/>
  <c r="N50" i="1"/>
  <c r="N48" i="1"/>
  <c r="N46" i="1"/>
  <c r="N42" i="1"/>
  <c r="N38" i="1"/>
  <c r="N34" i="1"/>
  <c r="N33" i="1"/>
  <c r="N32" i="1"/>
  <c r="N31" i="1"/>
  <c r="N30" i="1"/>
  <c r="N29" i="1"/>
  <c r="N28" i="1"/>
  <c r="N27" i="1"/>
  <c r="N26" i="1"/>
  <c r="N25" i="1"/>
  <c r="N24" i="1"/>
  <c r="N23" i="1"/>
  <c r="N21" i="1"/>
  <c r="N19" i="1"/>
  <c r="N17" i="1"/>
  <c r="M66" i="1"/>
  <c r="M61" i="1"/>
  <c r="M58" i="1"/>
  <c r="M55" i="1"/>
  <c r="M53" i="1"/>
  <c r="M50" i="1"/>
  <c r="M48" i="1"/>
  <c r="M46" i="1"/>
  <c r="M42" i="1"/>
  <c r="M38" i="1"/>
  <c r="M34" i="1"/>
  <c r="M33" i="1"/>
  <c r="M32" i="1"/>
  <c r="M31" i="1"/>
  <c r="M30" i="1"/>
  <c r="M29" i="1"/>
  <c r="M28" i="1"/>
  <c r="M27" i="1"/>
  <c r="M26" i="1"/>
  <c r="M25" i="1"/>
  <c r="M24" i="1"/>
  <c r="M23" i="1"/>
  <c r="M21" i="1"/>
  <c r="M19" i="1"/>
  <c r="M17" i="1"/>
  <c r="J66" i="1"/>
  <c r="J64" i="1"/>
  <c r="J61" i="1"/>
  <c r="J58" i="1"/>
  <c r="J55" i="1"/>
  <c r="J53" i="1"/>
  <c r="J50" i="1"/>
  <c r="J48" i="1"/>
  <c r="J46" i="1"/>
  <c r="J44" i="1"/>
  <c r="J42" i="1"/>
  <c r="J40" i="1"/>
  <c r="J38" i="1"/>
  <c r="J36" i="1"/>
  <c r="J34" i="1"/>
  <c r="J33" i="1"/>
  <c r="J32" i="1"/>
  <c r="J31" i="1"/>
  <c r="J30" i="1"/>
  <c r="J29" i="1"/>
  <c r="J28" i="1"/>
  <c r="J27" i="1"/>
  <c r="J26" i="1"/>
  <c r="J25" i="1"/>
  <c r="J24" i="1"/>
  <c r="J23" i="1"/>
  <c r="J21" i="1"/>
  <c r="J19" i="1"/>
  <c r="J17" i="1"/>
  <c r="G66" i="1"/>
  <c r="G64" i="1"/>
  <c r="G61" i="1"/>
  <c r="G58" i="1"/>
  <c r="G55" i="1"/>
  <c r="G53" i="1"/>
  <c r="G50" i="1"/>
  <c r="G48" i="1"/>
  <c r="G46" i="1"/>
  <c r="G44" i="1"/>
  <c r="G42" i="1"/>
  <c r="G40" i="1"/>
  <c r="G38" i="1"/>
  <c r="G36" i="1"/>
  <c r="G34" i="1"/>
  <c r="G33" i="1"/>
  <c r="G32" i="1"/>
  <c r="G31" i="1"/>
  <c r="G30" i="1"/>
  <c r="G29" i="1"/>
  <c r="G28" i="1"/>
  <c r="G27" i="1"/>
  <c r="G26" i="1"/>
  <c r="G25" i="1"/>
  <c r="G24" i="1"/>
  <c r="G23" i="1"/>
  <c r="G21" i="1"/>
  <c r="G19" i="1"/>
  <c r="G17" i="1"/>
  <c r="H65" i="1"/>
  <c r="H62" i="1"/>
  <c r="H59" i="1"/>
  <c r="H56" i="1"/>
  <c r="H54" i="1"/>
  <c r="H51" i="1"/>
  <c r="H49" i="1"/>
  <c r="H47" i="1"/>
  <c r="H45" i="1"/>
  <c r="H43" i="1"/>
  <c r="H41" i="1"/>
  <c r="H39" i="1"/>
  <c r="H37" i="1"/>
  <c r="H35" i="1"/>
  <c r="H22" i="1"/>
  <c r="H20" i="1"/>
  <c r="H18" i="1"/>
  <c r="H16" i="1"/>
  <c r="H15" i="1"/>
  <c r="H14" i="1"/>
  <c r="H13" i="1"/>
  <c r="H12" i="1"/>
  <c r="H11" i="1"/>
  <c r="AZ640" i="1" l="1"/>
  <c r="AY640" i="1"/>
  <c r="AT640" i="1"/>
  <c r="AQ640" i="1"/>
  <c r="AN640" i="1"/>
  <c r="AK640" i="1"/>
  <c r="AH640" i="1"/>
  <c r="AE640" i="1"/>
  <c r="AB640" i="1"/>
  <c r="Y640" i="1"/>
  <c r="V640" i="1"/>
  <c r="S640" i="1"/>
  <c r="P640" i="1"/>
  <c r="K640" i="1"/>
  <c r="AX639" i="1"/>
  <c r="AU639" i="1"/>
  <c r="AR639" i="1"/>
  <c r="AO639" i="1"/>
  <c r="AL639" i="1"/>
  <c r="AI639" i="1"/>
  <c r="AF639" i="1"/>
  <c r="AC639" i="1"/>
  <c r="AA639" i="1"/>
  <c r="Z639" i="1"/>
  <c r="W639" i="1"/>
  <c r="T639" i="1"/>
  <c r="Q639" i="1"/>
  <c r="L639" i="1"/>
  <c r="I639" i="1"/>
  <c r="AZ638" i="1"/>
  <c r="AY638" i="1"/>
  <c r="AT638" i="1"/>
  <c r="AQ638" i="1"/>
  <c r="AN638" i="1"/>
  <c r="AK638" i="1"/>
  <c r="AH638" i="1"/>
  <c r="AE638" i="1"/>
  <c r="AB638" i="1"/>
  <c r="Y638" i="1"/>
  <c r="V638" i="1"/>
  <c r="S638" i="1"/>
  <c r="P638" i="1"/>
  <c r="K638" i="1"/>
  <c r="AX637" i="1"/>
  <c r="AU637" i="1"/>
  <c r="AR637" i="1"/>
  <c r="AO637" i="1"/>
  <c r="AL637" i="1"/>
  <c r="AI637" i="1"/>
  <c r="AF637" i="1"/>
  <c r="AD637" i="1"/>
  <c r="AC637" i="1"/>
  <c r="AA637" i="1"/>
  <c r="Z637" i="1"/>
  <c r="W637" i="1"/>
  <c r="T637" i="1"/>
  <c r="Q637" i="1"/>
  <c r="O637" i="1"/>
  <c r="N637" i="1"/>
  <c r="M637" i="1"/>
  <c r="L637" i="1"/>
  <c r="J637" i="1"/>
  <c r="I637" i="1"/>
  <c r="AZ636" i="1"/>
  <c r="AY636" i="1"/>
  <c r="AT636" i="1"/>
  <c r="AQ636" i="1"/>
  <c r="AN636" i="1"/>
  <c r="AK636" i="1"/>
  <c r="AH636" i="1"/>
  <c r="AE636" i="1"/>
  <c r="AB636" i="1"/>
  <c r="Y636" i="1"/>
  <c r="V636" i="1"/>
  <c r="S636" i="1"/>
  <c r="P636" i="1"/>
  <c r="K636" i="1"/>
  <c r="AX635" i="1"/>
  <c r="AU635" i="1"/>
  <c r="AR635" i="1"/>
  <c r="AO635" i="1"/>
  <c r="AL635" i="1"/>
  <c r="AI635" i="1"/>
  <c r="AF635" i="1"/>
  <c r="AC635" i="1"/>
  <c r="AA635" i="1"/>
  <c r="Z635" i="1"/>
  <c r="W635" i="1"/>
  <c r="T635" i="1"/>
  <c r="Q635" i="1"/>
  <c r="L635" i="1"/>
  <c r="I635" i="1"/>
  <c r="AZ634" i="1"/>
  <c r="AY634" i="1"/>
  <c r="AT634" i="1"/>
  <c r="AQ634" i="1"/>
  <c r="AN634" i="1"/>
  <c r="AK634" i="1"/>
  <c r="AH634" i="1"/>
  <c r="AE634" i="1"/>
  <c r="AB634" i="1"/>
  <c r="Y634" i="1"/>
  <c r="V634" i="1"/>
  <c r="S634" i="1"/>
  <c r="P634" i="1"/>
  <c r="K634" i="1"/>
  <c r="AX633" i="1"/>
  <c r="AU633" i="1"/>
  <c r="AR633" i="1"/>
  <c r="AO633" i="1"/>
  <c r="AL633" i="1"/>
  <c r="AI633" i="1"/>
  <c r="AF633" i="1"/>
  <c r="AC633" i="1"/>
  <c r="AA633" i="1"/>
  <c r="Z633" i="1"/>
  <c r="W633" i="1"/>
  <c r="T633" i="1"/>
  <c r="Q633" i="1"/>
  <c r="L633" i="1"/>
  <c r="I633" i="1"/>
  <c r="AZ632" i="1"/>
  <c r="AY632" i="1"/>
  <c r="AT632" i="1"/>
  <c r="AQ632" i="1"/>
  <c r="AN632" i="1"/>
  <c r="AK632" i="1"/>
  <c r="AH632" i="1"/>
  <c r="AE632" i="1"/>
  <c r="AB632" i="1"/>
  <c r="Y632" i="1"/>
  <c r="V632" i="1"/>
  <c r="S632" i="1"/>
  <c r="P632" i="1"/>
  <c r="K632" i="1"/>
  <c r="AX631" i="1"/>
  <c r="AU631" i="1"/>
  <c r="AR631" i="1"/>
  <c r="AO631" i="1"/>
  <c r="AL631" i="1"/>
  <c r="AI631" i="1"/>
  <c r="AG631" i="1"/>
  <c r="AF631" i="1"/>
  <c r="AD631" i="1"/>
  <c r="AC631" i="1"/>
  <c r="AA631" i="1"/>
  <c r="Z631" i="1"/>
  <c r="W631" i="1"/>
  <c r="T631" i="1"/>
  <c r="Q631" i="1"/>
  <c r="O631" i="1"/>
  <c r="N631" i="1"/>
  <c r="M631" i="1"/>
  <c r="L631" i="1"/>
  <c r="I631" i="1"/>
  <c r="AZ630" i="1"/>
  <c r="AY630" i="1"/>
  <c r="AT630" i="1"/>
  <c r="AQ630" i="1"/>
  <c r="AN630" i="1"/>
  <c r="AK630" i="1"/>
  <c r="AH630" i="1"/>
  <c r="AE630" i="1"/>
  <c r="AB630" i="1"/>
  <c r="Y630" i="1"/>
  <c r="V630" i="1"/>
  <c r="S630" i="1"/>
  <c r="P630" i="1"/>
  <c r="K630" i="1"/>
  <c r="AX629" i="1"/>
  <c r="AU629" i="1"/>
  <c r="AR629" i="1"/>
  <c r="AO629" i="1"/>
  <c r="AL629" i="1"/>
  <c r="AI629" i="1"/>
  <c r="AG629" i="1"/>
  <c r="AF629" i="1"/>
  <c r="AC629" i="1"/>
  <c r="AA629" i="1"/>
  <c r="Z629" i="1"/>
  <c r="W629" i="1"/>
  <c r="T629" i="1"/>
  <c r="Q629" i="1"/>
  <c r="L629" i="1"/>
  <c r="I629" i="1"/>
  <c r="AZ628" i="1"/>
  <c r="AY628" i="1"/>
  <c r="AT628" i="1"/>
  <c r="AQ628" i="1"/>
  <c r="AN628" i="1"/>
  <c r="AK628" i="1"/>
  <c r="AH628" i="1"/>
  <c r="AE628" i="1"/>
  <c r="AB628" i="1"/>
  <c r="Y628" i="1"/>
  <c r="V628" i="1"/>
  <c r="S628" i="1"/>
  <c r="P628" i="1"/>
  <c r="K628" i="1"/>
  <c r="AX627" i="1"/>
  <c r="AU627" i="1"/>
  <c r="AR627" i="1"/>
  <c r="AO627" i="1"/>
  <c r="AL627" i="1"/>
  <c r="AI627" i="1"/>
  <c r="AG627" i="1"/>
  <c r="AF627" i="1"/>
  <c r="AD627" i="1"/>
  <c r="AC627" i="1"/>
  <c r="AA627" i="1"/>
  <c r="Z627" i="1"/>
  <c r="W627" i="1"/>
  <c r="T627" i="1"/>
  <c r="Q627" i="1"/>
  <c r="L627" i="1"/>
  <c r="J627" i="1"/>
  <c r="I627" i="1"/>
  <c r="AZ626" i="1"/>
  <c r="AY626" i="1"/>
  <c r="AT626" i="1"/>
  <c r="AQ626" i="1"/>
  <c r="AN626" i="1"/>
  <c r="AK626" i="1"/>
  <c r="AH626" i="1"/>
  <c r="AE626" i="1"/>
  <c r="AB626" i="1"/>
  <c r="Y626" i="1"/>
  <c r="V626" i="1"/>
  <c r="S626" i="1"/>
  <c r="P626" i="1"/>
  <c r="K626" i="1"/>
  <c r="AX625" i="1"/>
  <c r="AU625" i="1"/>
  <c r="AR625" i="1"/>
  <c r="AO625" i="1"/>
  <c r="AL625" i="1"/>
  <c r="AI625" i="1"/>
  <c r="AF625" i="1"/>
  <c r="AD625" i="1"/>
  <c r="AC625" i="1"/>
  <c r="AA625" i="1"/>
  <c r="Z625" i="1"/>
  <c r="W625" i="1"/>
  <c r="T625" i="1"/>
  <c r="Q625" i="1"/>
  <c r="L625" i="1"/>
  <c r="J625" i="1"/>
  <c r="I625" i="1"/>
  <c r="AZ624" i="1"/>
  <c r="AY624" i="1"/>
  <c r="AT624" i="1"/>
  <c r="AQ624" i="1"/>
  <c r="AN624" i="1"/>
  <c r="AK624" i="1"/>
  <c r="AH624" i="1"/>
  <c r="AE624" i="1"/>
  <c r="AB624" i="1"/>
  <c r="Y624" i="1"/>
  <c r="V624" i="1"/>
  <c r="S624" i="1"/>
  <c r="P624" i="1"/>
  <c r="K624" i="1"/>
  <c r="AX623" i="1"/>
  <c r="AU623" i="1"/>
  <c r="AR623" i="1"/>
  <c r="AO623" i="1"/>
  <c r="AL623" i="1"/>
  <c r="AI623" i="1"/>
  <c r="AF623" i="1"/>
  <c r="AC623" i="1"/>
  <c r="AA623" i="1"/>
  <c r="Z623" i="1"/>
  <c r="W623" i="1"/>
  <c r="T623" i="1"/>
  <c r="Q623" i="1"/>
  <c r="L623" i="1"/>
  <c r="I623" i="1"/>
  <c r="AZ622" i="1"/>
  <c r="AY622" i="1"/>
  <c r="AT622" i="1"/>
  <c r="AQ622" i="1"/>
  <c r="AN622" i="1"/>
  <c r="AK622" i="1"/>
  <c r="AH622" i="1"/>
  <c r="AE622" i="1"/>
  <c r="AB622" i="1"/>
  <c r="Y622" i="1"/>
  <c r="V622" i="1"/>
  <c r="S622" i="1"/>
  <c r="P622" i="1"/>
  <c r="K622" i="1"/>
  <c r="AX621" i="1"/>
  <c r="AU621" i="1"/>
  <c r="AR621" i="1"/>
  <c r="AO621" i="1"/>
  <c r="AL621" i="1"/>
  <c r="AI621" i="1"/>
  <c r="AF621" i="1"/>
  <c r="AC621" i="1"/>
  <c r="AA621" i="1"/>
  <c r="Z621" i="1"/>
  <c r="W621" i="1"/>
  <c r="T621" i="1"/>
  <c r="Q621" i="1"/>
  <c r="L621" i="1"/>
  <c r="I621" i="1"/>
  <c r="AZ620" i="1"/>
  <c r="AY620" i="1"/>
  <c r="AT620" i="1"/>
  <c r="AQ620" i="1"/>
  <c r="AN620" i="1"/>
  <c r="AK620" i="1"/>
  <c r="AH620" i="1"/>
  <c r="AE620" i="1"/>
  <c r="AB620" i="1"/>
  <c r="Y620" i="1"/>
  <c r="V620" i="1"/>
  <c r="S620" i="1"/>
  <c r="P620" i="1"/>
  <c r="K620" i="1"/>
  <c r="AX619" i="1"/>
  <c r="AU619" i="1"/>
  <c r="AR619" i="1"/>
  <c r="AO619" i="1"/>
  <c r="AL619" i="1"/>
  <c r="AI619" i="1"/>
  <c r="AF619" i="1"/>
  <c r="AC619" i="1"/>
  <c r="AA619" i="1"/>
  <c r="Z619" i="1"/>
  <c r="W619" i="1"/>
  <c r="T619" i="1"/>
  <c r="Q619" i="1"/>
  <c r="L619" i="1"/>
  <c r="I619" i="1"/>
  <c r="AZ618" i="1"/>
  <c r="AY618" i="1"/>
  <c r="AT618" i="1"/>
  <c r="AQ618" i="1"/>
  <c r="AN618" i="1"/>
  <c r="AK618" i="1"/>
  <c r="AH618" i="1"/>
  <c r="AE618" i="1"/>
  <c r="AB618" i="1"/>
  <c r="Y618" i="1"/>
  <c r="V618" i="1"/>
  <c r="S618" i="1"/>
  <c r="P618" i="1"/>
  <c r="K618" i="1"/>
  <c r="AX617" i="1"/>
  <c r="AU617" i="1"/>
  <c r="AR617" i="1"/>
  <c r="AO617" i="1"/>
  <c r="AL617" i="1"/>
  <c r="AI617" i="1"/>
  <c r="AF617" i="1"/>
  <c r="AC617" i="1"/>
  <c r="AA617" i="1"/>
  <c r="Z617" i="1"/>
  <c r="W617" i="1"/>
  <c r="T617" i="1"/>
  <c r="Q617" i="1"/>
  <c r="L617" i="1"/>
  <c r="I617" i="1"/>
  <c r="AZ616" i="1"/>
  <c r="AY616" i="1"/>
  <c r="AT616" i="1"/>
  <c r="AQ616" i="1"/>
  <c r="AN616" i="1"/>
  <c r="AK616" i="1"/>
  <c r="AH616" i="1"/>
  <c r="AE616" i="1"/>
  <c r="AB616" i="1"/>
  <c r="Y616" i="1"/>
  <c r="V616" i="1"/>
  <c r="S616" i="1"/>
  <c r="P616" i="1"/>
  <c r="K616" i="1"/>
  <c r="AX615" i="1"/>
  <c r="AU615" i="1"/>
  <c r="AR615" i="1"/>
  <c r="AO615" i="1"/>
  <c r="AL615" i="1"/>
  <c r="AI615" i="1"/>
  <c r="AF615" i="1"/>
  <c r="AC615" i="1"/>
  <c r="AA615" i="1"/>
  <c r="Z615" i="1"/>
  <c r="W615" i="1"/>
  <c r="T615" i="1"/>
  <c r="Q615" i="1"/>
  <c r="L615" i="1"/>
  <c r="I615" i="1"/>
  <c r="AZ614" i="1"/>
  <c r="AY614" i="1"/>
  <c r="AT614" i="1"/>
  <c r="AQ614" i="1"/>
  <c r="AN614" i="1"/>
  <c r="AK614" i="1"/>
  <c r="AH614" i="1"/>
  <c r="AE614" i="1"/>
  <c r="AB614" i="1"/>
  <c r="Y614" i="1"/>
  <c r="V614" i="1"/>
  <c r="S614" i="1"/>
  <c r="P614" i="1"/>
  <c r="K614" i="1"/>
  <c r="AX613" i="1"/>
  <c r="AU613" i="1"/>
  <c r="AR613" i="1"/>
  <c r="AO613" i="1"/>
  <c r="AL613" i="1"/>
  <c r="AI613" i="1"/>
  <c r="AF613" i="1"/>
  <c r="AC613" i="1"/>
  <c r="AA613" i="1"/>
  <c r="Z613" i="1"/>
  <c r="W613" i="1"/>
  <c r="T613" i="1"/>
  <c r="Q613" i="1"/>
  <c r="L613" i="1"/>
  <c r="I613" i="1"/>
  <c r="AZ612" i="1"/>
  <c r="AY612" i="1"/>
  <c r="AT612" i="1"/>
  <c r="AQ612" i="1"/>
  <c r="AN612" i="1"/>
  <c r="AK612" i="1"/>
  <c r="AH612" i="1"/>
  <c r="AE612" i="1"/>
  <c r="AB612" i="1"/>
  <c r="Y612" i="1"/>
  <c r="V612" i="1"/>
  <c r="S612" i="1"/>
  <c r="P612" i="1"/>
  <c r="K612" i="1"/>
  <c r="AX611" i="1"/>
  <c r="AU611" i="1"/>
  <c r="AR611" i="1"/>
  <c r="AO611" i="1"/>
  <c r="AL611" i="1"/>
  <c r="AI611" i="1"/>
  <c r="AF611" i="1"/>
  <c r="AC611" i="1"/>
  <c r="AA611" i="1"/>
  <c r="Z611" i="1"/>
  <c r="W611" i="1"/>
  <c r="T611" i="1"/>
  <c r="Q611" i="1"/>
  <c r="L611" i="1"/>
  <c r="I611" i="1"/>
  <c r="AZ610" i="1"/>
  <c r="AY610" i="1"/>
  <c r="AT610" i="1"/>
  <c r="AQ610" i="1"/>
  <c r="AN610" i="1"/>
  <c r="AK610" i="1"/>
  <c r="AH610" i="1"/>
  <c r="AE610" i="1"/>
  <c r="AB610" i="1"/>
  <c r="Y610" i="1"/>
  <c r="V610" i="1"/>
  <c r="S610" i="1"/>
  <c r="P610" i="1"/>
  <c r="K610" i="1"/>
  <c r="AX609" i="1"/>
  <c r="AU609" i="1"/>
  <c r="AR609" i="1"/>
  <c r="AO609" i="1"/>
  <c r="AL609" i="1"/>
  <c r="AI609" i="1"/>
  <c r="AF609" i="1"/>
  <c r="AC609" i="1"/>
  <c r="AA609" i="1"/>
  <c r="Z609" i="1"/>
  <c r="W609" i="1"/>
  <c r="T609" i="1"/>
  <c r="Q609" i="1"/>
  <c r="L609" i="1"/>
  <c r="I609" i="1"/>
  <c r="AZ608" i="1"/>
  <c r="AY608" i="1"/>
  <c r="AT608" i="1"/>
  <c r="AQ608" i="1"/>
  <c r="AN608" i="1"/>
  <c r="AK608" i="1"/>
  <c r="AH608" i="1"/>
  <c r="AE608" i="1"/>
  <c r="AB608" i="1"/>
  <c r="Y608" i="1"/>
  <c r="V608" i="1"/>
  <c r="S608" i="1"/>
  <c r="P608" i="1"/>
  <c r="K608" i="1"/>
  <c r="AX607" i="1"/>
  <c r="AU607" i="1"/>
  <c r="AR607" i="1"/>
  <c r="AO607" i="1"/>
  <c r="AL607" i="1"/>
  <c r="AI607" i="1"/>
  <c r="AG607" i="1"/>
  <c r="AF607" i="1"/>
  <c r="AD607" i="1"/>
  <c r="AC607" i="1"/>
  <c r="AA607" i="1"/>
  <c r="Z607" i="1"/>
  <c r="W607" i="1"/>
  <c r="T607" i="1"/>
  <c r="Q607" i="1"/>
  <c r="O607" i="1"/>
  <c r="N607" i="1"/>
  <c r="M607" i="1"/>
  <c r="L607" i="1"/>
  <c r="J607" i="1"/>
  <c r="I607" i="1"/>
  <c r="AZ606" i="1"/>
  <c r="AY606" i="1"/>
  <c r="AT606" i="1"/>
  <c r="AQ606" i="1"/>
  <c r="AN606" i="1"/>
  <c r="AK606" i="1"/>
  <c r="AH606" i="1"/>
  <c r="AE606" i="1"/>
  <c r="AB606" i="1"/>
  <c r="Y606" i="1"/>
  <c r="V606" i="1"/>
  <c r="S606" i="1"/>
  <c r="P606" i="1"/>
  <c r="K606" i="1"/>
  <c r="AX605" i="1"/>
  <c r="AU605" i="1"/>
  <c r="AR605" i="1"/>
  <c r="AO605" i="1"/>
  <c r="AL605" i="1"/>
  <c r="AI605" i="1"/>
  <c r="AG605" i="1"/>
  <c r="AF605" i="1"/>
  <c r="AD605" i="1"/>
  <c r="AC605" i="1"/>
  <c r="AA605" i="1"/>
  <c r="Z605" i="1"/>
  <c r="W605" i="1"/>
  <c r="T605" i="1"/>
  <c r="Q605" i="1"/>
  <c r="O605" i="1"/>
  <c r="N605" i="1"/>
  <c r="M605" i="1"/>
  <c r="L605" i="1"/>
  <c r="J605" i="1"/>
  <c r="I605" i="1"/>
  <c r="AZ604" i="1"/>
  <c r="AY604" i="1"/>
  <c r="AT604" i="1"/>
  <c r="AQ604" i="1"/>
  <c r="AN604" i="1"/>
  <c r="AK604" i="1"/>
  <c r="AH604" i="1"/>
  <c r="AE604" i="1"/>
  <c r="AB604" i="1"/>
  <c r="Y604" i="1"/>
  <c r="V604" i="1"/>
  <c r="S604" i="1"/>
  <c r="P604" i="1"/>
  <c r="K604" i="1"/>
  <c r="AX603" i="1"/>
  <c r="AU603" i="1"/>
  <c r="AR603" i="1"/>
  <c r="AO603" i="1"/>
  <c r="AL603" i="1"/>
  <c r="AI603" i="1"/>
  <c r="AF603" i="1"/>
  <c r="AC603" i="1"/>
  <c r="AA603" i="1"/>
  <c r="Z603" i="1"/>
  <c r="W603" i="1"/>
  <c r="T603" i="1"/>
  <c r="Q603" i="1"/>
  <c r="L603" i="1"/>
  <c r="I603" i="1"/>
  <c r="AZ602" i="1"/>
  <c r="AY602" i="1"/>
  <c r="AT602" i="1"/>
  <c r="AQ602" i="1"/>
  <c r="AN602" i="1"/>
  <c r="AK602" i="1"/>
  <c r="AH602" i="1"/>
  <c r="AE602" i="1"/>
  <c r="AB602" i="1"/>
  <c r="Y602" i="1"/>
  <c r="V602" i="1"/>
  <c r="S602" i="1"/>
  <c r="P602" i="1"/>
  <c r="K602" i="1"/>
  <c r="AX601" i="1"/>
  <c r="AU601" i="1"/>
  <c r="AR601" i="1"/>
  <c r="AO601" i="1"/>
  <c r="AL601" i="1"/>
  <c r="AI601" i="1"/>
  <c r="AF601" i="1"/>
  <c r="AC601" i="1"/>
  <c r="AA601" i="1"/>
  <c r="Z601" i="1"/>
  <c r="W601" i="1"/>
  <c r="T601" i="1"/>
  <c r="Q601" i="1"/>
  <c r="L601" i="1"/>
  <c r="I601" i="1"/>
  <c r="AZ600" i="1"/>
  <c r="AY600" i="1"/>
  <c r="AT600" i="1"/>
  <c r="AQ600" i="1"/>
  <c r="AN600" i="1"/>
  <c r="AK600" i="1"/>
  <c r="AH600" i="1"/>
  <c r="AE600" i="1"/>
  <c r="AB600" i="1"/>
  <c r="Y600" i="1"/>
  <c r="V600" i="1"/>
  <c r="S600" i="1"/>
  <c r="P600" i="1"/>
  <c r="K600" i="1"/>
  <c r="AX599" i="1"/>
  <c r="AU599" i="1"/>
  <c r="AR599" i="1"/>
  <c r="AO599" i="1"/>
  <c r="AL599" i="1"/>
  <c r="AI599" i="1"/>
  <c r="AF599" i="1"/>
  <c r="AD599" i="1"/>
  <c r="AC599" i="1"/>
  <c r="AA599" i="1"/>
  <c r="Z599" i="1"/>
  <c r="W599" i="1"/>
  <c r="T599" i="1"/>
  <c r="Q599" i="1"/>
  <c r="L599" i="1"/>
  <c r="I599" i="1"/>
  <c r="AZ598" i="1"/>
  <c r="AY598" i="1"/>
  <c r="AT598" i="1"/>
  <c r="AQ598" i="1"/>
  <c r="AN598" i="1"/>
  <c r="AK598" i="1"/>
  <c r="AH598" i="1"/>
  <c r="AE598" i="1"/>
  <c r="AB598" i="1"/>
  <c r="Y598" i="1"/>
  <c r="V598" i="1"/>
  <c r="S598" i="1"/>
  <c r="P598" i="1"/>
  <c r="K598" i="1"/>
  <c r="AX597" i="1"/>
  <c r="AU597" i="1"/>
  <c r="AR597" i="1"/>
  <c r="AO597" i="1"/>
  <c r="AL597" i="1"/>
  <c r="AI597" i="1"/>
  <c r="AF597" i="1"/>
  <c r="AC597" i="1"/>
  <c r="AA597" i="1"/>
  <c r="Z597" i="1"/>
  <c r="W597" i="1"/>
  <c r="T597" i="1"/>
  <c r="Q597" i="1"/>
  <c r="L597" i="1"/>
  <c r="I597" i="1"/>
  <c r="AZ596" i="1"/>
  <c r="AY596" i="1"/>
  <c r="AT596" i="1"/>
  <c r="AQ596" i="1"/>
  <c r="AN596" i="1"/>
  <c r="AK596" i="1"/>
  <c r="AH596" i="1"/>
  <c r="AE596" i="1"/>
  <c r="AB596" i="1"/>
  <c r="Y596" i="1"/>
  <c r="V596" i="1"/>
  <c r="S596" i="1"/>
  <c r="P596" i="1"/>
  <c r="K596" i="1"/>
  <c r="AX595" i="1"/>
  <c r="AU595" i="1"/>
  <c r="AR595" i="1"/>
  <c r="AO595" i="1"/>
  <c r="AL595" i="1"/>
  <c r="AI595" i="1"/>
  <c r="AF595" i="1"/>
  <c r="AD595" i="1"/>
  <c r="AC595" i="1"/>
  <c r="AA595" i="1"/>
  <c r="Z595" i="1"/>
  <c r="W595" i="1"/>
  <c r="T595" i="1"/>
  <c r="Q595" i="1"/>
  <c r="L595" i="1"/>
  <c r="I595" i="1"/>
  <c r="AZ594" i="1"/>
  <c r="AY594" i="1"/>
  <c r="AT594" i="1"/>
  <c r="AQ594" i="1"/>
  <c r="AN594" i="1"/>
  <c r="AK594" i="1"/>
  <c r="AH594" i="1"/>
  <c r="AE594" i="1"/>
  <c r="AB594" i="1"/>
  <c r="Y594" i="1"/>
  <c r="V594" i="1"/>
  <c r="S594" i="1"/>
  <c r="P594" i="1"/>
  <c r="K594" i="1"/>
  <c r="AX593" i="1"/>
  <c r="AU593" i="1"/>
  <c r="AR593" i="1"/>
  <c r="AO593" i="1"/>
  <c r="AL593" i="1"/>
  <c r="AI593" i="1"/>
  <c r="AF593" i="1"/>
  <c r="AD593" i="1"/>
  <c r="AC593" i="1"/>
  <c r="AA593" i="1"/>
  <c r="Z593" i="1"/>
  <c r="W593" i="1"/>
  <c r="T593" i="1"/>
  <c r="Q593" i="1"/>
  <c r="L593" i="1"/>
  <c r="I593" i="1"/>
  <c r="AZ592" i="1"/>
  <c r="AY592" i="1"/>
  <c r="AT592" i="1"/>
  <c r="AQ592" i="1"/>
  <c r="AN592" i="1"/>
  <c r="AK592" i="1"/>
  <c r="AH592" i="1"/>
  <c r="AE592" i="1"/>
  <c r="AB592" i="1"/>
  <c r="Y592" i="1"/>
  <c r="V592" i="1"/>
  <c r="S592" i="1"/>
  <c r="P592" i="1"/>
  <c r="K592" i="1"/>
  <c r="AX591" i="1"/>
  <c r="AU591" i="1"/>
  <c r="AR591" i="1"/>
  <c r="AO591" i="1"/>
  <c r="AL591" i="1"/>
  <c r="AI591" i="1"/>
  <c r="AF591" i="1"/>
  <c r="AD591" i="1"/>
  <c r="AC591" i="1"/>
  <c r="AA591" i="1"/>
  <c r="Z591" i="1"/>
  <c r="W591" i="1"/>
  <c r="T591" i="1"/>
  <c r="Q591" i="1"/>
  <c r="L591" i="1"/>
  <c r="I591" i="1"/>
  <c r="AZ590" i="1"/>
  <c r="AY590" i="1"/>
  <c r="AT590" i="1"/>
  <c r="AQ590" i="1"/>
  <c r="AN590" i="1"/>
  <c r="AK590" i="1"/>
  <c r="AH590" i="1"/>
  <c r="AE590" i="1"/>
  <c r="AB590" i="1"/>
  <c r="Y590" i="1"/>
  <c r="V590" i="1"/>
  <c r="S590" i="1"/>
  <c r="P590" i="1"/>
  <c r="K590" i="1"/>
  <c r="AX589" i="1"/>
  <c r="AU589" i="1"/>
  <c r="AR589" i="1"/>
  <c r="AO589" i="1"/>
  <c r="AL589" i="1"/>
  <c r="AI589" i="1"/>
  <c r="AF589" i="1"/>
  <c r="AC589" i="1"/>
  <c r="AA589" i="1"/>
  <c r="Z589" i="1"/>
  <c r="W589" i="1"/>
  <c r="T589" i="1"/>
  <c r="Q589" i="1"/>
  <c r="L589" i="1"/>
  <c r="I589" i="1"/>
  <c r="AZ588" i="1"/>
  <c r="AY588" i="1"/>
  <c r="AT588" i="1"/>
  <c r="AQ588" i="1"/>
  <c r="AN588" i="1"/>
  <c r="AK588" i="1"/>
  <c r="AH588" i="1"/>
  <c r="AE588" i="1"/>
  <c r="AB588" i="1"/>
  <c r="Y588" i="1"/>
  <c r="V588" i="1"/>
  <c r="S588" i="1"/>
  <c r="P588" i="1"/>
  <c r="K588" i="1"/>
  <c r="AX587" i="1"/>
  <c r="AU587" i="1"/>
  <c r="AR587" i="1"/>
  <c r="AO587" i="1"/>
  <c r="AL587" i="1"/>
  <c r="AI587" i="1"/>
  <c r="AF587" i="1"/>
  <c r="AC587" i="1"/>
  <c r="AA587" i="1"/>
  <c r="Z587" i="1"/>
  <c r="W587" i="1"/>
  <c r="T587" i="1"/>
  <c r="Q587" i="1"/>
  <c r="L587" i="1"/>
  <c r="I587" i="1"/>
  <c r="AZ586" i="1"/>
  <c r="AY586" i="1"/>
  <c r="AT586" i="1"/>
  <c r="AQ586" i="1"/>
  <c r="AN586" i="1"/>
  <c r="AK586" i="1"/>
  <c r="AH586" i="1"/>
  <c r="AE586" i="1"/>
  <c r="AB586" i="1"/>
  <c r="Y586" i="1"/>
  <c r="V586" i="1"/>
  <c r="S586" i="1"/>
  <c r="P586" i="1"/>
  <c r="K586" i="1"/>
  <c r="AX585" i="1"/>
  <c r="AU585" i="1"/>
  <c r="AR585" i="1"/>
  <c r="AO585" i="1"/>
  <c r="AL585" i="1"/>
  <c r="AI585" i="1"/>
  <c r="AF585" i="1"/>
  <c r="AD585" i="1"/>
  <c r="AC585" i="1"/>
  <c r="AA585" i="1"/>
  <c r="Z585" i="1"/>
  <c r="W585" i="1"/>
  <c r="T585" i="1"/>
  <c r="Q585" i="1"/>
  <c r="O585" i="1"/>
  <c r="N585" i="1"/>
  <c r="M585" i="1"/>
  <c r="L585" i="1"/>
  <c r="J585" i="1"/>
  <c r="I585" i="1"/>
  <c r="AZ584" i="1"/>
  <c r="AY584" i="1"/>
  <c r="AT584" i="1"/>
  <c r="AQ584" i="1"/>
  <c r="AN584" i="1"/>
  <c r="AK584" i="1"/>
  <c r="AH584" i="1"/>
  <c r="AE584" i="1"/>
  <c r="AB584" i="1"/>
  <c r="Y584" i="1"/>
  <c r="V584" i="1"/>
  <c r="S584" i="1"/>
  <c r="P584" i="1"/>
  <c r="K584" i="1"/>
  <c r="AX583" i="1"/>
  <c r="AU583" i="1"/>
  <c r="AR583" i="1"/>
  <c r="AO583" i="1"/>
  <c r="AL583" i="1"/>
  <c r="AI583" i="1"/>
  <c r="AF583" i="1"/>
  <c r="AD583" i="1"/>
  <c r="AC583" i="1"/>
  <c r="AA583" i="1"/>
  <c r="Z583" i="1"/>
  <c r="W583" i="1"/>
  <c r="T583" i="1"/>
  <c r="Q583" i="1"/>
  <c r="O583" i="1"/>
  <c r="N583" i="1"/>
  <c r="M583" i="1"/>
  <c r="L583" i="1"/>
  <c r="J583" i="1"/>
  <c r="I583" i="1"/>
  <c r="AZ582" i="1"/>
  <c r="AY582" i="1"/>
  <c r="AT582" i="1"/>
  <c r="AQ582" i="1"/>
  <c r="AN582" i="1"/>
  <c r="AK582" i="1"/>
  <c r="AH582" i="1"/>
  <c r="AE582" i="1"/>
  <c r="AB582" i="1"/>
  <c r="Y582" i="1"/>
  <c r="V582" i="1"/>
  <c r="S582" i="1"/>
  <c r="P582" i="1"/>
  <c r="K582" i="1"/>
  <c r="AX581" i="1"/>
  <c r="AU581" i="1"/>
  <c r="AR581" i="1"/>
  <c r="AO581" i="1"/>
  <c r="AL581" i="1"/>
  <c r="AI581" i="1"/>
  <c r="AF581" i="1"/>
  <c r="AD581" i="1"/>
  <c r="AC581" i="1"/>
  <c r="AA581" i="1"/>
  <c r="Z581" i="1"/>
  <c r="W581" i="1"/>
  <c r="T581" i="1"/>
  <c r="Q581" i="1"/>
  <c r="O581" i="1"/>
  <c r="N581" i="1"/>
  <c r="M581" i="1"/>
  <c r="L581" i="1"/>
  <c r="J581" i="1"/>
  <c r="I581" i="1"/>
  <c r="AZ580" i="1"/>
  <c r="AY580" i="1"/>
  <c r="AT580" i="1"/>
  <c r="AQ580" i="1"/>
  <c r="AN580" i="1"/>
  <c r="AK580" i="1"/>
  <c r="AH580" i="1"/>
  <c r="AE580" i="1"/>
  <c r="AB580" i="1"/>
  <c r="Y580" i="1"/>
  <c r="V580" i="1"/>
  <c r="S580" i="1"/>
  <c r="P580" i="1"/>
  <c r="K580" i="1"/>
  <c r="AX579" i="1"/>
  <c r="AU579" i="1"/>
  <c r="AR579" i="1"/>
  <c r="AO579" i="1"/>
  <c r="AL579" i="1"/>
  <c r="AI579" i="1"/>
  <c r="AF579" i="1"/>
  <c r="AC579" i="1"/>
  <c r="AA579" i="1"/>
  <c r="Z579" i="1"/>
  <c r="W579" i="1"/>
  <c r="T579" i="1"/>
  <c r="Q579" i="1"/>
  <c r="L579" i="1"/>
  <c r="I579" i="1"/>
  <c r="AZ578" i="1"/>
  <c r="AY578" i="1"/>
  <c r="AT578" i="1"/>
  <c r="AQ578" i="1"/>
  <c r="AN578" i="1"/>
  <c r="AK578" i="1"/>
  <c r="AH578" i="1"/>
  <c r="AE578" i="1"/>
  <c r="AB578" i="1"/>
  <c r="Y578" i="1"/>
  <c r="V578" i="1"/>
  <c r="S578" i="1"/>
  <c r="P578" i="1"/>
  <c r="K578" i="1"/>
  <c r="AX577" i="1"/>
  <c r="AU577" i="1"/>
  <c r="AR577" i="1"/>
  <c r="AO577" i="1"/>
  <c r="AL577" i="1"/>
  <c r="AI577" i="1"/>
  <c r="AF577" i="1"/>
  <c r="AC577" i="1"/>
  <c r="AA577" i="1"/>
  <c r="Z577" i="1"/>
  <c r="W577" i="1"/>
  <c r="T577" i="1"/>
  <c r="Q577" i="1"/>
  <c r="L577" i="1"/>
  <c r="I577" i="1"/>
  <c r="AZ576" i="1"/>
  <c r="AY576" i="1"/>
  <c r="AT576" i="1"/>
  <c r="AQ576" i="1"/>
  <c r="AN576" i="1"/>
  <c r="AK576" i="1"/>
  <c r="AH576" i="1"/>
  <c r="AE576" i="1"/>
  <c r="AB576" i="1"/>
  <c r="Y576" i="1"/>
  <c r="V576" i="1"/>
  <c r="S576" i="1"/>
  <c r="P576" i="1"/>
  <c r="K576" i="1"/>
  <c r="AX575" i="1"/>
  <c r="AU575" i="1"/>
  <c r="AR575" i="1"/>
  <c r="AO575" i="1"/>
  <c r="AL575" i="1"/>
  <c r="AI575" i="1"/>
  <c r="AF575" i="1"/>
  <c r="AC575" i="1"/>
  <c r="AA575" i="1"/>
  <c r="Z575" i="1"/>
  <c r="W575" i="1"/>
  <c r="T575" i="1"/>
  <c r="Q575" i="1"/>
  <c r="L575" i="1"/>
  <c r="I575" i="1"/>
  <c r="AZ574" i="1"/>
  <c r="AY574" i="1"/>
  <c r="AT574" i="1"/>
  <c r="AQ574" i="1"/>
  <c r="AN574" i="1"/>
  <c r="AK574" i="1"/>
  <c r="AH574" i="1"/>
  <c r="AE574" i="1"/>
  <c r="AB574" i="1"/>
  <c r="Y574" i="1"/>
  <c r="V574" i="1"/>
  <c r="S574" i="1"/>
  <c r="P574" i="1"/>
  <c r="K574" i="1"/>
  <c r="AX573" i="1"/>
  <c r="AU573" i="1"/>
  <c r="AR573" i="1"/>
  <c r="AO573" i="1"/>
  <c r="AL573" i="1"/>
  <c r="AI573" i="1"/>
  <c r="AF573" i="1"/>
  <c r="AC573" i="1"/>
  <c r="AA573" i="1"/>
  <c r="Z573" i="1"/>
  <c r="W573" i="1"/>
  <c r="T573" i="1"/>
  <c r="Q573" i="1"/>
  <c r="L573" i="1"/>
  <c r="I573" i="1"/>
  <c r="AZ572" i="1"/>
  <c r="AY572" i="1"/>
  <c r="AT572" i="1"/>
  <c r="AQ572" i="1"/>
  <c r="AN572" i="1"/>
  <c r="AK572" i="1"/>
  <c r="AH572" i="1"/>
  <c r="AE572" i="1"/>
  <c r="AB572" i="1"/>
  <c r="Y572" i="1"/>
  <c r="V572" i="1"/>
  <c r="S572" i="1"/>
  <c r="P572" i="1"/>
  <c r="K572" i="1"/>
  <c r="AX571" i="1"/>
  <c r="AU571" i="1"/>
  <c r="AR571" i="1"/>
  <c r="AO571" i="1"/>
  <c r="AL571" i="1"/>
  <c r="AI571" i="1"/>
  <c r="AF571" i="1"/>
  <c r="AC571" i="1"/>
  <c r="AA571" i="1"/>
  <c r="Z571" i="1"/>
  <c r="W571" i="1"/>
  <c r="T571" i="1"/>
  <c r="Q571" i="1"/>
  <c r="L571" i="1"/>
  <c r="I571" i="1"/>
  <c r="AZ570" i="1"/>
  <c r="AY570" i="1"/>
  <c r="AT570" i="1"/>
  <c r="AQ570" i="1"/>
  <c r="AN570" i="1"/>
  <c r="AK570" i="1"/>
  <c r="AH570" i="1"/>
  <c r="AE570" i="1"/>
  <c r="AB570" i="1"/>
  <c r="Y570" i="1"/>
  <c r="V570" i="1"/>
  <c r="S570" i="1"/>
  <c r="P570" i="1"/>
  <c r="K570" i="1"/>
  <c r="AX569" i="1"/>
  <c r="AU569" i="1"/>
  <c r="AR569" i="1"/>
  <c r="AO569" i="1"/>
  <c r="AL569" i="1"/>
  <c r="AI569" i="1"/>
  <c r="AF569" i="1"/>
  <c r="AC569" i="1"/>
  <c r="AA569" i="1"/>
  <c r="Z569" i="1"/>
  <c r="W569" i="1"/>
  <c r="T569" i="1"/>
  <c r="Q569" i="1"/>
  <c r="L569" i="1"/>
  <c r="I569" i="1"/>
  <c r="AZ568" i="1"/>
  <c r="AY568" i="1"/>
  <c r="AT568" i="1"/>
  <c r="AQ568" i="1"/>
  <c r="AN568" i="1"/>
  <c r="AK568" i="1"/>
  <c r="AH568" i="1"/>
  <c r="AE568" i="1"/>
  <c r="AB568" i="1"/>
  <c r="Y568" i="1"/>
  <c r="V568" i="1"/>
  <c r="S568" i="1"/>
  <c r="P568" i="1"/>
  <c r="K568" i="1"/>
  <c r="AX567" i="1"/>
  <c r="AU567" i="1"/>
  <c r="AR567" i="1"/>
  <c r="AO567" i="1"/>
  <c r="AL567" i="1"/>
  <c r="AI567" i="1"/>
  <c r="AF567" i="1"/>
  <c r="AC567" i="1"/>
  <c r="AA567" i="1"/>
  <c r="Z567" i="1"/>
  <c r="W567" i="1"/>
  <c r="T567" i="1"/>
  <c r="Q567" i="1"/>
  <c r="L567" i="1"/>
  <c r="I567" i="1"/>
  <c r="AZ566" i="1"/>
  <c r="AY566" i="1"/>
  <c r="AT566" i="1"/>
  <c r="AQ566" i="1"/>
  <c r="AN566" i="1"/>
  <c r="AK566" i="1"/>
  <c r="AH566" i="1"/>
  <c r="AE566" i="1"/>
  <c r="AB566" i="1"/>
  <c r="Y566" i="1"/>
  <c r="V566" i="1"/>
  <c r="S566" i="1"/>
  <c r="P566" i="1"/>
  <c r="K566" i="1"/>
  <c r="AX565" i="1"/>
  <c r="AU565" i="1"/>
  <c r="AR565" i="1"/>
  <c r="AO565" i="1"/>
  <c r="AL565" i="1"/>
  <c r="AI565" i="1"/>
  <c r="AF565" i="1"/>
  <c r="AC565" i="1"/>
  <c r="AA565" i="1"/>
  <c r="Z565" i="1"/>
  <c r="W565" i="1"/>
  <c r="T565" i="1"/>
  <c r="Q565" i="1"/>
  <c r="L565" i="1"/>
  <c r="I565" i="1"/>
  <c r="AZ564" i="1"/>
  <c r="AY564" i="1"/>
  <c r="AT564" i="1"/>
  <c r="AQ564" i="1"/>
  <c r="AN564" i="1"/>
  <c r="AK564" i="1"/>
  <c r="AH564" i="1"/>
  <c r="AE564" i="1"/>
  <c r="AB564" i="1"/>
  <c r="Y564" i="1"/>
  <c r="V564" i="1"/>
  <c r="S564" i="1"/>
  <c r="P564" i="1"/>
  <c r="K564" i="1"/>
  <c r="AX563" i="1"/>
  <c r="AU563" i="1"/>
  <c r="AR563" i="1"/>
  <c r="AO563" i="1"/>
  <c r="AL563" i="1"/>
  <c r="AI563" i="1"/>
  <c r="AF563" i="1"/>
  <c r="AC563" i="1"/>
  <c r="AA563" i="1"/>
  <c r="Z563" i="1"/>
  <c r="W563" i="1"/>
  <c r="T563" i="1"/>
  <c r="Q563" i="1"/>
  <c r="L563" i="1"/>
  <c r="I563" i="1"/>
  <c r="AZ562" i="1"/>
  <c r="AY562" i="1"/>
  <c r="AT562" i="1"/>
  <c r="AQ562" i="1"/>
  <c r="AN562" i="1"/>
  <c r="AK562" i="1"/>
  <c r="AH562" i="1"/>
  <c r="AE562" i="1"/>
  <c r="AB562" i="1"/>
  <c r="Y562" i="1"/>
  <c r="V562" i="1"/>
  <c r="S562" i="1"/>
  <c r="P562" i="1"/>
  <c r="K562" i="1"/>
  <c r="AX561" i="1"/>
  <c r="AU561" i="1"/>
  <c r="AR561" i="1"/>
  <c r="AO561" i="1"/>
  <c r="AL561" i="1"/>
  <c r="AI561" i="1"/>
  <c r="AF561" i="1"/>
  <c r="AD561" i="1"/>
  <c r="AC561" i="1"/>
  <c r="AA561" i="1"/>
  <c r="Z561" i="1"/>
  <c r="W561" i="1"/>
  <c r="T561" i="1"/>
  <c r="Q561" i="1"/>
  <c r="O561" i="1"/>
  <c r="N561" i="1"/>
  <c r="M561" i="1"/>
  <c r="L561" i="1"/>
  <c r="J561" i="1"/>
  <c r="I561" i="1"/>
  <c r="AZ560" i="1"/>
  <c r="AY560" i="1"/>
  <c r="AT560" i="1"/>
  <c r="AQ560" i="1"/>
  <c r="AN560" i="1"/>
  <c r="AK560" i="1"/>
  <c r="AH560" i="1"/>
  <c r="AE560" i="1"/>
  <c r="AB560" i="1"/>
  <c r="Y560" i="1"/>
  <c r="V560" i="1"/>
  <c r="S560" i="1"/>
  <c r="P560" i="1"/>
  <c r="K560" i="1"/>
  <c r="AX559" i="1"/>
  <c r="AU559" i="1"/>
  <c r="AR559" i="1"/>
  <c r="AO559" i="1"/>
  <c r="AL559" i="1"/>
  <c r="AI559" i="1"/>
  <c r="AF559" i="1"/>
  <c r="AD559" i="1"/>
  <c r="AC559" i="1"/>
  <c r="AA559" i="1"/>
  <c r="Z559" i="1"/>
  <c r="W559" i="1"/>
  <c r="T559" i="1"/>
  <c r="Q559" i="1"/>
  <c r="O559" i="1"/>
  <c r="N559" i="1"/>
  <c r="M559" i="1"/>
  <c r="L559" i="1"/>
  <c r="J559" i="1"/>
  <c r="I559" i="1"/>
  <c r="AZ558" i="1"/>
  <c r="AY558" i="1"/>
  <c r="AT558" i="1"/>
  <c r="AQ558" i="1"/>
  <c r="AN558" i="1"/>
  <c r="AK558" i="1"/>
  <c r="AH558" i="1"/>
  <c r="AE558" i="1"/>
  <c r="AB558" i="1"/>
  <c r="Y558" i="1"/>
  <c r="V558" i="1"/>
  <c r="S558" i="1"/>
  <c r="P558" i="1"/>
  <c r="K558" i="1"/>
  <c r="AX557" i="1"/>
  <c r="AU557" i="1"/>
  <c r="AR557" i="1"/>
  <c r="AO557" i="1"/>
  <c r="AL557" i="1"/>
  <c r="AI557" i="1"/>
  <c r="AF557" i="1"/>
  <c r="AD557" i="1"/>
  <c r="AC557" i="1"/>
  <c r="AA557" i="1"/>
  <c r="Z557" i="1"/>
  <c r="W557" i="1"/>
  <c r="T557" i="1"/>
  <c r="Q557" i="1"/>
  <c r="O557" i="1"/>
  <c r="N557" i="1"/>
  <c r="M557" i="1"/>
  <c r="L557" i="1"/>
  <c r="J557" i="1"/>
  <c r="I557" i="1"/>
  <c r="AZ556" i="1"/>
  <c r="AY556" i="1"/>
  <c r="AT556" i="1"/>
  <c r="AQ556" i="1"/>
  <c r="AN556" i="1"/>
  <c r="AK556" i="1"/>
  <c r="AH556" i="1"/>
  <c r="AE556" i="1"/>
  <c r="AB556" i="1"/>
  <c r="Y556" i="1"/>
  <c r="V556" i="1"/>
  <c r="S556" i="1"/>
  <c r="P556" i="1"/>
  <c r="K556" i="1"/>
  <c r="AX555" i="1"/>
  <c r="AU555" i="1"/>
  <c r="AR555" i="1"/>
  <c r="AO555" i="1"/>
  <c r="AL555" i="1"/>
  <c r="AI555" i="1"/>
  <c r="AF555" i="1"/>
  <c r="AD555" i="1"/>
  <c r="AC555" i="1"/>
  <c r="AA555" i="1"/>
  <c r="Z555" i="1"/>
  <c r="W555" i="1"/>
  <c r="T555" i="1"/>
  <c r="Q555" i="1"/>
  <c r="O555" i="1"/>
  <c r="N555" i="1"/>
  <c r="M555" i="1"/>
  <c r="L555" i="1"/>
  <c r="J555" i="1"/>
  <c r="I555" i="1"/>
  <c r="AZ554" i="1"/>
  <c r="AY554" i="1"/>
  <c r="AT554" i="1"/>
  <c r="AQ554" i="1"/>
  <c r="AN554" i="1"/>
  <c r="AK554" i="1"/>
  <c r="AH554" i="1"/>
  <c r="AE554" i="1"/>
  <c r="AB554" i="1"/>
  <c r="Y554" i="1"/>
  <c r="V554" i="1"/>
  <c r="S554" i="1"/>
  <c r="P554" i="1"/>
  <c r="K554" i="1"/>
  <c r="AX553" i="1"/>
  <c r="AU553" i="1"/>
  <c r="AR553" i="1"/>
  <c r="AO553" i="1"/>
  <c r="AL553" i="1"/>
  <c r="AI553" i="1"/>
  <c r="AF553" i="1"/>
  <c r="AD553" i="1"/>
  <c r="AC553" i="1"/>
  <c r="AA553" i="1"/>
  <c r="Z553" i="1"/>
  <c r="W553" i="1"/>
  <c r="T553" i="1"/>
  <c r="Q553" i="1"/>
  <c r="L553" i="1"/>
  <c r="I553" i="1"/>
  <c r="AZ552" i="1"/>
  <c r="AY552" i="1"/>
  <c r="AT552" i="1"/>
  <c r="AQ552" i="1"/>
  <c r="AN552" i="1"/>
  <c r="AK552" i="1"/>
  <c r="AH552" i="1"/>
  <c r="AE552" i="1"/>
  <c r="AB552" i="1"/>
  <c r="Y552" i="1"/>
  <c r="V552" i="1"/>
  <c r="S552" i="1"/>
  <c r="P552" i="1"/>
  <c r="K552" i="1"/>
  <c r="AX551" i="1"/>
  <c r="AU551" i="1"/>
  <c r="AR551" i="1"/>
  <c r="AO551" i="1"/>
  <c r="AL551" i="1"/>
  <c r="AI551" i="1"/>
  <c r="AF551" i="1"/>
  <c r="AD551" i="1"/>
  <c r="AC551" i="1"/>
  <c r="AA551" i="1"/>
  <c r="Z551" i="1"/>
  <c r="W551" i="1"/>
  <c r="T551" i="1"/>
  <c r="Q551" i="1"/>
  <c r="L551" i="1"/>
  <c r="I551" i="1"/>
  <c r="AZ550" i="1"/>
  <c r="AY550" i="1"/>
  <c r="AT550" i="1"/>
  <c r="AQ550" i="1"/>
  <c r="AN550" i="1"/>
  <c r="AK550" i="1"/>
  <c r="AH550" i="1"/>
  <c r="AE550" i="1"/>
  <c r="AB550" i="1"/>
  <c r="Y550" i="1"/>
  <c r="V550" i="1"/>
  <c r="S550" i="1"/>
  <c r="P550" i="1"/>
  <c r="K550" i="1"/>
  <c r="AX549" i="1"/>
  <c r="AU549" i="1"/>
  <c r="AR549" i="1"/>
  <c r="AO549" i="1"/>
  <c r="AL549" i="1"/>
  <c r="AI549" i="1"/>
  <c r="AF549" i="1"/>
  <c r="AC549" i="1"/>
  <c r="AA549" i="1"/>
  <c r="Z549" i="1"/>
  <c r="W549" i="1"/>
  <c r="T549" i="1"/>
  <c r="Q549" i="1"/>
  <c r="L549" i="1"/>
  <c r="I549" i="1"/>
  <c r="AZ548" i="1"/>
  <c r="AY548" i="1"/>
  <c r="AT548" i="1"/>
  <c r="AQ548" i="1"/>
  <c r="AN548" i="1"/>
  <c r="AK548" i="1"/>
  <c r="AH548" i="1"/>
  <c r="AE548" i="1"/>
  <c r="AB548" i="1"/>
  <c r="Y548" i="1"/>
  <c r="V548" i="1"/>
  <c r="S548" i="1"/>
  <c r="P548" i="1"/>
  <c r="K548" i="1"/>
  <c r="AX547" i="1"/>
  <c r="AU547" i="1"/>
  <c r="AR547" i="1"/>
  <c r="AO547" i="1"/>
  <c r="AL547" i="1"/>
  <c r="AI547" i="1"/>
  <c r="AF547" i="1"/>
  <c r="AC547" i="1"/>
  <c r="AA547" i="1"/>
  <c r="Z547" i="1"/>
  <c r="W547" i="1"/>
  <c r="T547" i="1"/>
  <c r="Q547" i="1"/>
  <c r="L547" i="1"/>
  <c r="I547" i="1"/>
  <c r="AZ546" i="1"/>
  <c r="AY546" i="1"/>
  <c r="AT546" i="1"/>
  <c r="AQ546" i="1"/>
  <c r="AN546" i="1"/>
  <c r="AK546" i="1"/>
  <c r="AH546" i="1"/>
  <c r="AE546" i="1"/>
  <c r="AB546" i="1"/>
  <c r="Y546" i="1"/>
  <c r="V546" i="1"/>
  <c r="S546" i="1"/>
  <c r="P546" i="1"/>
  <c r="K546" i="1"/>
  <c r="AX545" i="1"/>
  <c r="AU545" i="1"/>
  <c r="AR545" i="1"/>
  <c r="AO545" i="1"/>
  <c r="AL545" i="1"/>
  <c r="AI545" i="1"/>
  <c r="AF545" i="1"/>
  <c r="AC545" i="1"/>
  <c r="AA545" i="1"/>
  <c r="Z545" i="1"/>
  <c r="W545" i="1"/>
  <c r="T545" i="1"/>
  <c r="Q545" i="1"/>
  <c r="L545" i="1"/>
  <c r="I545" i="1"/>
  <c r="AZ544" i="1"/>
  <c r="AY544" i="1"/>
  <c r="AT544" i="1"/>
  <c r="AQ544" i="1"/>
  <c r="AN544" i="1"/>
  <c r="AK544" i="1"/>
  <c r="AH544" i="1"/>
  <c r="AE544" i="1"/>
  <c r="AB544" i="1"/>
  <c r="Y544" i="1"/>
  <c r="V544" i="1"/>
  <c r="S544" i="1"/>
  <c r="P544" i="1"/>
  <c r="K544" i="1"/>
  <c r="AX543" i="1"/>
  <c r="AU543" i="1"/>
  <c r="AR543" i="1"/>
  <c r="AO543" i="1"/>
  <c r="AL543" i="1"/>
  <c r="AI543" i="1"/>
  <c r="AF543" i="1"/>
  <c r="AC543" i="1"/>
  <c r="AA543" i="1"/>
  <c r="Z543" i="1"/>
  <c r="W543" i="1"/>
  <c r="T543" i="1"/>
  <c r="Q543" i="1"/>
  <c r="L543" i="1"/>
  <c r="I543" i="1"/>
  <c r="AZ542" i="1"/>
  <c r="AY542" i="1"/>
  <c r="AT542" i="1"/>
  <c r="AQ542" i="1"/>
  <c r="AN542" i="1"/>
  <c r="AK542" i="1"/>
  <c r="AH542" i="1"/>
  <c r="AE542" i="1"/>
  <c r="AB542" i="1"/>
  <c r="Y542" i="1"/>
  <c r="V542" i="1"/>
  <c r="S542" i="1"/>
  <c r="P542" i="1"/>
  <c r="K542" i="1"/>
  <c r="AX541" i="1"/>
  <c r="AU541" i="1"/>
  <c r="AR541" i="1"/>
  <c r="AO541" i="1"/>
  <c r="AL541" i="1"/>
  <c r="AI541" i="1"/>
  <c r="AF541" i="1"/>
  <c r="AC541" i="1"/>
  <c r="AA541" i="1"/>
  <c r="Z541" i="1"/>
  <c r="W541" i="1"/>
  <c r="T541" i="1"/>
  <c r="Q541" i="1"/>
  <c r="L541" i="1"/>
  <c r="I541" i="1"/>
  <c r="AZ540" i="1"/>
  <c r="AY540" i="1"/>
  <c r="AT540" i="1"/>
  <c r="AQ540" i="1"/>
  <c r="AN540" i="1"/>
  <c r="AK540" i="1"/>
  <c r="AH540" i="1"/>
  <c r="AE540" i="1"/>
  <c r="AB540" i="1"/>
  <c r="Y540" i="1"/>
  <c r="V540" i="1"/>
  <c r="S540" i="1"/>
  <c r="P540" i="1"/>
  <c r="K540" i="1"/>
  <c r="AX539" i="1"/>
  <c r="AU539" i="1"/>
  <c r="AR539" i="1"/>
  <c r="AO539" i="1"/>
  <c r="AL539" i="1"/>
  <c r="AI539" i="1"/>
  <c r="AF539" i="1"/>
  <c r="AC539" i="1"/>
  <c r="AA539" i="1"/>
  <c r="Z539" i="1"/>
  <c r="W539" i="1"/>
  <c r="T539" i="1"/>
  <c r="Q539" i="1"/>
  <c r="L539" i="1"/>
  <c r="I539" i="1"/>
  <c r="AZ538" i="1"/>
  <c r="AY538" i="1"/>
  <c r="AT538" i="1"/>
  <c r="AQ538" i="1"/>
  <c r="AN538" i="1"/>
  <c r="AK538" i="1"/>
  <c r="AH538" i="1"/>
  <c r="AE538" i="1"/>
  <c r="AB538" i="1"/>
  <c r="Y538" i="1"/>
  <c r="V538" i="1"/>
  <c r="S538" i="1"/>
  <c r="P538" i="1"/>
  <c r="K538" i="1"/>
  <c r="AX537" i="1"/>
  <c r="AU537" i="1"/>
  <c r="AR537" i="1"/>
  <c r="AO537" i="1"/>
  <c r="AL537" i="1"/>
  <c r="AI537" i="1"/>
  <c r="AF537" i="1"/>
  <c r="AC537" i="1"/>
  <c r="AA537" i="1"/>
  <c r="Z537" i="1"/>
  <c r="W537" i="1"/>
  <c r="T537" i="1"/>
  <c r="Q537" i="1"/>
  <c r="L537" i="1"/>
  <c r="I537" i="1"/>
  <c r="AZ536" i="1"/>
  <c r="AY536" i="1"/>
  <c r="AT536" i="1"/>
  <c r="AQ536" i="1"/>
  <c r="AN536" i="1"/>
  <c r="AK536" i="1"/>
  <c r="AH536" i="1"/>
  <c r="AE536" i="1"/>
  <c r="AB536" i="1"/>
  <c r="Y536" i="1"/>
  <c r="V536" i="1"/>
  <c r="S536" i="1"/>
  <c r="P536" i="1"/>
  <c r="K536" i="1"/>
  <c r="AX535" i="1"/>
  <c r="AU535" i="1"/>
  <c r="AR535" i="1"/>
  <c r="AO535" i="1"/>
  <c r="AL535" i="1"/>
  <c r="AI535" i="1"/>
  <c r="AF535" i="1"/>
  <c r="AC535" i="1"/>
  <c r="AA535" i="1"/>
  <c r="Z535" i="1"/>
  <c r="W535" i="1"/>
  <c r="T535" i="1"/>
  <c r="Q535" i="1"/>
  <c r="L535" i="1"/>
  <c r="I535" i="1"/>
  <c r="AZ534" i="1"/>
  <c r="AY534" i="1"/>
  <c r="AT534" i="1"/>
  <c r="AQ534" i="1"/>
  <c r="AN534" i="1"/>
  <c r="AK534" i="1"/>
  <c r="AH534" i="1"/>
  <c r="AE534" i="1"/>
  <c r="AB534" i="1"/>
  <c r="Y534" i="1"/>
  <c r="V534" i="1"/>
  <c r="S534" i="1"/>
  <c r="P534" i="1"/>
  <c r="K534" i="1"/>
  <c r="AX533" i="1"/>
  <c r="AU533" i="1"/>
  <c r="AR533" i="1"/>
  <c r="AO533" i="1"/>
  <c r="AL533" i="1"/>
  <c r="AI533" i="1"/>
  <c r="AF533" i="1"/>
  <c r="AC533" i="1"/>
  <c r="AA533" i="1"/>
  <c r="Z533" i="1"/>
  <c r="W533" i="1"/>
  <c r="T533" i="1"/>
  <c r="Q533" i="1"/>
  <c r="L533" i="1"/>
  <c r="I533" i="1"/>
  <c r="AZ532" i="1"/>
  <c r="AY532" i="1"/>
  <c r="AT532" i="1"/>
  <c r="AQ532" i="1"/>
  <c r="AN532" i="1"/>
  <c r="AK532" i="1"/>
  <c r="AH532" i="1"/>
  <c r="AE532" i="1"/>
  <c r="AB532" i="1"/>
  <c r="Y532" i="1"/>
  <c r="V532" i="1"/>
  <c r="S532" i="1"/>
  <c r="P532" i="1"/>
  <c r="K532" i="1"/>
  <c r="AX531" i="1"/>
  <c r="AU531" i="1"/>
  <c r="AR531" i="1"/>
  <c r="AO531" i="1"/>
  <c r="AL531" i="1"/>
  <c r="AI531" i="1"/>
  <c r="AF531" i="1"/>
  <c r="AD531" i="1"/>
  <c r="AC531" i="1"/>
  <c r="AA531" i="1"/>
  <c r="Z531" i="1"/>
  <c r="W531" i="1"/>
  <c r="T531" i="1"/>
  <c r="Q531" i="1"/>
  <c r="O531" i="1"/>
  <c r="N531" i="1"/>
  <c r="M531" i="1"/>
  <c r="L531" i="1"/>
  <c r="J531" i="1"/>
  <c r="I531" i="1"/>
  <c r="AZ530" i="1"/>
  <c r="AY530" i="1"/>
  <c r="AT530" i="1"/>
  <c r="AQ530" i="1"/>
  <c r="AN530" i="1"/>
  <c r="AK530" i="1"/>
  <c r="AH530" i="1"/>
  <c r="AE530" i="1"/>
  <c r="AB530" i="1"/>
  <c r="Y530" i="1"/>
  <c r="V530" i="1"/>
  <c r="S530" i="1"/>
  <c r="P530" i="1"/>
  <c r="K530" i="1"/>
  <c r="AX529" i="1"/>
  <c r="AU529" i="1"/>
  <c r="AR529" i="1"/>
  <c r="AO529" i="1"/>
  <c r="AL529" i="1"/>
  <c r="AI529" i="1"/>
  <c r="AF529" i="1"/>
  <c r="AD529" i="1"/>
  <c r="AC529" i="1"/>
  <c r="AA529" i="1"/>
  <c r="Z529" i="1"/>
  <c r="W529" i="1"/>
  <c r="T529" i="1"/>
  <c r="Q529" i="1"/>
  <c r="O529" i="1"/>
  <c r="N529" i="1"/>
  <c r="M529" i="1"/>
  <c r="L529" i="1"/>
  <c r="J529" i="1"/>
  <c r="I529" i="1"/>
  <c r="AZ528" i="1"/>
  <c r="AY528" i="1"/>
  <c r="AT528" i="1"/>
  <c r="AQ528" i="1"/>
  <c r="AN528" i="1"/>
  <c r="AK528" i="1"/>
  <c r="AH528" i="1"/>
  <c r="AE528" i="1"/>
  <c r="AB528" i="1"/>
  <c r="Y528" i="1"/>
  <c r="V528" i="1"/>
  <c r="S528" i="1"/>
  <c r="P528" i="1"/>
  <c r="K528" i="1"/>
  <c r="AX527" i="1"/>
  <c r="AU527" i="1"/>
  <c r="AR527" i="1"/>
  <c r="AO527" i="1"/>
  <c r="AL527" i="1"/>
  <c r="AI527" i="1"/>
  <c r="AF527" i="1"/>
  <c r="AD527" i="1"/>
  <c r="AC527" i="1"/>
  <c r="AA527" i="1"/>
  <c r="Z527" i="1"/>
  <c r="W527" i="1"/>
  <c r="T527" i="1"/>
  <c r="Q527" i="1"/>
  <c r="O527" i="1"/>
  <c r="N527" i="1"/>
  <c r="M527" i="1"/>
  <c r="L527" i="1"/>
  <c r="J527" i="1"/>
  <c r="I527" i="1"/>
  <c r="AZ526" i="1"/>
  <c r="AY526" i="1"/>
  <c r="AT526" i="1"/>
  <c r="AQ526" i="1"/>
  <c r="AN526" i="1"/>
  <c r="AK526" i="1"/>
  <c r="AH526" i="1"/>
  <c r="AE526" i="1"/>
  <c r="AB526" i="1"/>
  <c r="Y526" i="1"/>
  <c r="V526" i="1"/>
  <c r="S526" i="1"/>
  <c r="P526" i="1"/>
  <c r="K526" i="1"/>
  <c r="AX525" i="1"/>
  <c r="AU525" i="1"/>
  <c r="AR525" i="1"/>
  <c r="AO525" i="1"/>
  <c r="AL525" i="1"/>
  <c r="AI525" i="1"/>
  <c r="AF525" i="1"/>
  <c r="AD525" i="1"/>
  <c r="AC525" i="1"/>
  <c r="AA525" i="1"/>
  <c r="Z525" i="1"/>
  <c r="W525" i="1"/>
  <c r="T525" i="1"/>
  <c r="Q525" i="1"/>
  <c r="L525" i="1"/>
  <c r="I525" i="1"/>
  <c r="AZ524" i="1"/>
  <c r="AY524" i="1"/>
  <c r="AT524" i="1"/>
  <c r="AQ524" i="1"/>
  <c r="AN524" i="1"/>
  <c r="AK524" i="1"/>
  <c r="AH524" i="1"/>
  <c r="AE524" i="1"/>
  <c r="AB524" i="1"/>
  <c r="Y524" i="1"/>
  <c r="V524" i="1"/>
  <c r="S524" i="1"/>
  <c r="P524" i="1"/>
  <c r="K524" i="1"/>
  <c r="AX523" i="1"/>
  <c r="AU523" i="1"/>
  <c r="AR523" i="1"/>
  <c r="AO523" i="1"/>
  <c r="AL523" i="1"/>
  <c r="AI523" i="1"/>
  <c r="AF523" i="1"/>
  <c r="AD523" i="1"/>
  <c r="AC523" i="1"/>
  <c r="AA523" i="1"/>
  <c r="Z523" i="1"/>
  <c r="W523" i="1"/>
  <c r="T523" i="1"/>
  <c r="Q523" i="1"/>
  <c r="L523" i="1"/>
  <c r="I523" i="1"/>
  <c r="AZ522" i="1"/>
  <c r="AY522" i="1"/>
  <c r="AT522" i="1"/>
  <c r="AQ522" i="1"/>
  <c r="AN522" i="1"/>
  <c r="AK522" i="1"/>
  <c r="AH522" i="1"/>
  <c r="AE522" i="1"/>
  <c r="AB522" i="1"/>
  <c r="Y522" i="1"/>
  <c r="V522" i="1"/>
  <c r="S522" i="1"/>
  <c r="P522" i="1"/>
  <c r="K522" i="1"/>
  <c r="AX521" i="1"/>
  <c r="AU521" i="1"/>
  <c r="AR521" i="1"/>
  <c r="AO521" i="1"/>
  <c r="AL521" i="1"/>
  <c r="AI521" i="1"/>
  <c r="AF521" i="1"/>
  <c r="AD521" i="1"/>
  <c r="AC521" i="1"/>
  <c r="AA521" i="1"/>
  <c r="Z521" i="1"/>
  <c r="W521" i="1"/>
  <c r="T521" i="1"/>
  <c r="Q521" i="1"/>
  <c r="L521" i="1"/>
  <c r="I521" i="1"/>
  <c r="AZ520" i="1"/>
  <c r="AY520" i="1"/>
  <c r="AT520" i="1"/>
  <c r="AQ520" i="1"/>
  <c r="AN520" i="1"/>
  <c r="AK520" i="1"/>
  <c r="AH520" i="1"/>
  <c r="AE520" i="1"/>
  <c r="AB520" i="1"/>
  <c r="Y520" i="1"/>
  <c r="V520" i="1"/>
  <c r="S520" i="1"/>
  <c r="P520" i="1"/>
  <c r="K520" i="1"/>
  <c r="AX519" i="1"/>
  <c r="AU519" i="1"/>
  <c r="AR519" i="1"/>
  <c r="AO519" i="1"/>
  <c r="AL519" i="1"/>
  <c r="AI519" i="1"/>
  <c r="AF519" i="1"/>
  <c r="AC519" i="1"/>
  <c r="AA519" i="1"/>
  <c r="Z519" i="1"/>
  <c r="W519" i="1"/>
  <c r="T519" i="1"/>
  <c r="Q519" i="1"/>
  <c r="L519" i="1"/>
  <c r="I519" i="1"/>
  <c r="AZ518" i="1"/>
  <c r="AY518" i="1"/>
  <c r="AT518" i="1"/>
  <c r="AQ518" i="1"/>
  <c r="AN518" i="1"/>
  <c r="AK518" i="1"/>
  <c r="AH518" i="1"/>
  <c r="AE518" i="1"/>
  <c r="AB518" i="1"/>
  <c r="Y518" i="1"/>
  <c r="V518" i="1"/>
  <c r="S518" i="1"/>
  <c r="P518" i="1"/>
  <c r="K518" i="1"/>
  <c r="AX517" i="1"/>
  <c r="AU517" i="1"/>
  <c r="AR517" i="1"/>
  <c r="AO517" i="1"/>
  <c r="AL517" i="1"/>
  <c r="AI517" i="1"/>
  <c r="AF517" i="1"/>
  <c r="AD517" i="1"/>
  <c r="AC517" i="1"/>
  <c r="AA517" i="1"/>
  <c r="Z517" i="1"/>
  <c r="W517" i="1"/>
  <c r="T517" i="1"/>
  <c r="Q517" i="1"/>
  <c r="O517" i="1"/>
  <c r="N517" i="1"/>
  <c r="M517" i="1"/>
  <c r="L517" i="1"/>
  <c r="J517" i="1"/>
  <c r="I517" i="1"/>
  <c r="AZ516" i="1"/>
  <c r="AY516" i="1"/>
  <c r="AT516" i="1"/>
  <c r="AQ516" i="1"/>
  <c r="AN516" i="1"/>
  <c r="AK516" i="1"/>
  <c r="AH516" i="1"/>
  <c r="AE516" i="1"/>
  <c r="AB516" i="1"/>
  <c r="Y516" i="1"/>
  <c r="V516" i="1"/>
  <c r="S516" i="1"/>
  <c r="P516" i="1"/>
  <c r="K516" i="1"/>
  <c r="AX515" i="1"/>
  <c r="AU515" i="1"/>
  <c r="AR515" i="1"/>
  <c r="AO515" i="1"/>
  <c r="AL515" i="1"/>
  <c r="AI515" i="1"/>
  <c r="AF515" i="1"/>
  <c r="AD515" i="1"/>
  <c r="AC515" i="1"/>
  <c r="AA515" i="1"/>
  <c r="Z515" i="1"/>
  <c r="W515" i="1"/>
  <c r="T515" i="1"/>
  <c r="Q515" i="1"/>
  <c r="O515" i="1"/>
  <c r="N515" i="1"/>
  <c r="M515" i="1"/>
  <c r="L515" i="1"/>
  <c r="J515" i="1"/>
  <c r="I515" i="1"/>
  <c r="AZ514" i="1"/>
  <c r="AY514" i="1"/>
  <c r="AT514" i="1"/>
  <c r="AQ514" i="1"/>
  <c r="AN514" i="1"/>
  <c r="AK514" i="1"/>
  <c r="AH514" i="1"/>
  <c r="AE514" i="1"/>
  <c r="AB514" i="1"/>
  <c r="Y514" i="1"/>
  <c r="V514" i="1"/>
  <c r="S514" i="1"/>
  <c r="P514" i="1"/>
  <c r="K514" i="1"/>
  <c r="AX513" i="1"/>
  <c r="AU513" i="1"/>
  <c r="AR513" i="1"/>
  <c r="AO513" i="1"/>
  <c r="AL513" i="1"/>
  <c r="AI513" i="1"/>
  <c r="AF513" i="1"/>
  <c r="AD513" i="1"/>
  <c r="AC513" i="1"/>
  <c r="AA513" i="1"/>
  <c r="Z513" i="1"/>
  <c r="W513" i="1"/>
  <c r="T513" i="1"/>
  <c r="Q513" i="1"/>
  <c r="O513" i="1"/>
  <c r="N513" i="1"/>
  <c r="M513" i="1"/>
  <c r="L513" i="1"/>
  <c r="J513" i="1"/>
  <c r="I513" i="1"/>
  <c r="AZ512" i="1"/>
  <c r="AY512" i="1"/>
  <c r="AT512" i="1"/>
  <c r="AQ512" i="1"/>
  <c r="AN512" i="1"/>
  <c r="AK512" i="1"/>
  <c r="AH512" i="1"/>
  <c r="AE512" i="1"/>
  <c r="AB512" i="1"/>
  <c r="Y512" i="1"/>
  <c r="V512" i="1"/>
  <c r="S512" i="1"/>
  <c r="P512" i="1"/>
  <c r="K512" i="1"/>
  <c r="AX511" i="1"/>
  <c r="AU511" i="1"/>
  <c r="AR511" i="1"/>
  <c r="AO511" i="1"/>
  <c r="AL511" i="1"/>
  <c r="AI511" i="1"/>
  <c r="AF511" i="1"/>
  <c r="AD511" i="1"/>
  <c r="AC511" i="1"/>
  <c r="AA511" i="1"/>
  <c r="Z511" i="1"/>
  <c r="W511" i="1"/>
  <c r="T511" i="1"/>
  <c r="Q511" i="1"/>
  <c r="O511" i="1"/>
  <c r="N511" i="1"/>
  <c r="M511" i="1"/>
  <c r="L511" i="1"/>
  <c r="J511" i="1"/>
  <c r="I511" i="1"/>
  <c r="AZ510" i="1"/>
  <c r="AY510" i="1"/>
  <c r="AT510" i="1"/>
  <c r="AQ510" i="1"/>
  <c r="AN510" i="1"/>
  <c r="AK510" i="1"/>
  <c r="AH510" i="1"/>
  <c r="AE510" i="1"/>
  <c r="AB510" i="1"/>
  <c r="Y510" i="1"/>
  <c r="V510" i="1"/>
  <c r="S510" i="1"/>
  <c r="P510" i="1"/>
  <c r="K510" i="1"/>
  <c r="AX509" i="1"/>
  <c r="AU509" i="1"/>
  <c r="AR509" i="1"/>
  <c r="AO509" i="1"/>
  <c r="AL509" i="1"/>
  <c r="AI509" i="1"/>
  <c r="AF509" i="1"/>
  <c r="AD509" i="1"/>
  <c r="AC509" i="1"/>
  <c r="AA509" i="1"/>
  <c r="Z509" i="1"/>
  <c r="W509" i="1"/>
  <c r="T509" i="1"/>
  <c r="Q509" i="1"/>
  <c r="O509" i="1"/>
  <c r="N509" i="1"/>
  <c r="M509" i="1"/>
  <c r="L509" i="1"/>
  <c r="J509" i="1"/>
  <c r="I509" i="1"/>
  <c r="AZ508" i="1"/>
  <c r="AY508" i="1"/>
  <c r="AT508" i="1"/>
  <c r="AQ508" i="1"/>
  <c r="AN508" i="1"/>
  <c r="AK508" i="1"/>
  <c r="AH508" i="1"/>
  <c r="AE508" i="1"/>
  <c r="AB508" i="1"/>
  <c r="Y508" i="1"/>
  <c r="V508" i="1"/>
  <c r="S508" i="1"/>
  <c r="P508" i="1"/>
  <c r="K508" i="1"/>
  <c r="AX507" i="1"/>
  <c r="AU507" i="1"/>
  <c r="AR507" i="1"/>
  <c r="AO507" i="1"/>
  <c r="AL507" i="1"/>
  <c r="AI507" i="1"/>
  <c r="AF507" i="1"/>
  <c r="AD507" i="1"/>
  <c r="AC507" i="1"/>
  <c r="AA507" i="1"/>
  <c r="Z507" i="1"/>
  <c r="W507" i="1"/>
  <c r="T507" i="1"/>
  <c r="Q507" i="1"/>
  <c r="O507" i="1"/>
  <c r="N507" i="1"/>
  <c r="M507" i="1"/>
  <c r="L507" i="1"/>
  <c r="J507" i="1"/>
  <c r="I507" i="1"/>
  <c r="AZ506" i="1"/>
  <c r="AY506" i="1"/>
  <c r="AT506" i="1"/>
  <c r="AQ506" i="1"/>
  <c r="AN506" i="1"/>
  <c r="AK506" i="1"/>
  <c r="AH506" i="1"/>
  <c r="AE506" i="1"/>
  <c r="AB506" i="1"/>
  <c r="Y506" i="1"/>
  <c r="V506" i="1"/>
  <c r="S506" i="1"/>
  <c r="P506" i="1"/>
  <c r="K506" i="1"/>
  <c r="AX505" i="1"/>
  <c r="AU505" i="1"/>
  <c r="AR505" i="1"/>
  <c r="AO505" i="1"/>
  <c r="AL505" i="1"/>
  <c r="AI505" i="1"/>
  <c r="AF505" i="1"/>
  <c r="AD505" i="1"/>
  <c r="AC505" i="1"/>
  <c r="AA505" i="1"/>
  <c r="Z505" i="1"/>
  <c r="W505" i="1"/>
  <c r="T505" i="1"/>
  <c r="Q505" i="1"/>
  <c r="O505" i="1"/>
  <c r="N505" i="1"/>
  <c r="M505" i="1"/>
  <c r="L505" i="1"/>
  <c r="J505" i="1"/>
  <c r="I505" i="1"/>
  <c r="AZ504" i="1"/>
  <c r="AY504" i="1"/>
  <c r="AT504" i="1"/>
  <c r="AQ504" i="1"/>
  <c r="AN504" i="1"/>
  <c r="AK504" i="1"/>
  <c r="AH504" i="1"/>
  <c r="AE504" i="1"/>
  <c r="AB504" i="1"/>
  <c r="Y504" i="1"/>
  <c r="V504" i="1"/>
  <c r="S504" i="1"/>
  <c r="P504" i="1"/>
  <c r="K504" i="1"/>
  <c r="AX503" i="1"/>
  <c r="AU503" i="1"/>
  <c r="AR503" i="1"/>
  <c r="AO503" i="1"/>
  <c r="AL503" i="1"/>
  <c r="AI503" i="1"/>
  <c r="AF503" i="1"/>
  <c r="AD503" i="1"/>
  <c r="AC503" i="1"/>
  <c r="AA503" i="1"/>
  <c r="Z503" i="1"/>
  <c r="W503" i="1"/>
  <c r="T503" i="1"/>
  <c r="Q503" i="1"/>
  <c r="O503" i="1"/>
  <c r="N503" i="1"/>
  <c r="M503" i="1"/>
  <c r="L503" i="1"/>
  <c r="J503" i="1"/>
  <c r="I503" i="1"/>
  <c r="AZ502" i="1"/>
  <c r="AY502" i="1"/>
  <c r="AT502" i="1"/>
  <c r="AQ502" i="1"/>
  <c r="AN502" i="1"/>
  <c r="AK502" i="1"/>
  <c r="AH502" i="1"/>
  <c r="AE502" i="1"/>
  <c r="AB502" i="1"/>
  <c r="Y502" i="1"/>
  <c r="V502" i="1"/>
  <c r="S502" i="1"/>
  <c r="P502" i="1"/>
  <c r="K502" i="1"/>
  <c r="AX501" i="1"/>
  <c r="AU501" i="1"/>
  <c r="AR501" i="1"/>
  <c r="AO501" i="1"/>
  <c r="AL501" i="1"/>
  <c r="AI501" i="1"/>
  <c r="AF501" i="1"/>
  <c r="AD501" i="1"/>
  <c r="AC501" i="1"/>
  <c r="AA501" i="1"/>
  <c r="Z501" i="1"/>
  <c r="W501" i="1"/>
  <c r="T501" i="1"/>
  <c r="Q501" i="1"/>
  <c r="O501" i="1"/>
  <c r="N501" i="1"/>
  <c r="M501" i="1"/>
  <c r="L501" i="1"/>
  <c r="J501" i="1"/>
  <c r="I501" i="1"/>
  <c r="AZ500" i="1"/>
  <c r="AY500" i="1"/>
  <c r="AT500" i="1"/>
  <c r="AQ500" i="1"/>
  <c r="AN500" i="1"/>
  <c r="AK500" i="1"/>
  <c r="AH500" i="1"/>
  <c r="AE500" i="1"/>
  <c r="AB500" i="1"/>
  <c r="Y500" i="1"/>
  <c r="V500" i="1"/>
  <c r="S500" i="1"/>
  <c r="P500" i="1"/>
  <c r="K500" i="1"/>
  <c r="AX499" i="1"/>
  <c r="AU499" i="1"/>
  <c r="AR499" i="1"/>
  <c r="AO499" i="1"/>
  <c r="AL499" i="1"/>
  <c r="AI499" i="1"/>
  <c r="AF499" i="1"/>
  <c r="AD499" i="1"/>
  <c r="AC499" i="1"/>
  <c r="AA499" i="1"/>
  <c r="Z499" i="1"/>
  <c r="W499" i="1"/>
  <c r="T499" i="1"/>
  <c r="Q499" i="1"/>
  <c r="O499" i="1"/>
  <c r="N499" i="1"/>
  <c r="M499" i="1"/>
  <c r="L499" i="1"/>
  <c r="J499" i="1"/>
  <c r="I499" i="1"/>
  <c r="AZ498" i="1"/>
  <c r="AY498" i="1"/>
  <c r="AT498" i="1"/>
  <c r="AQ498" i="1"/>
  <c r="AN498" i="1"/>
  <c r="AK498" i="1"/>
  <c r="AH498" i="1"/>
  <c r="AE498" i="1"/>
  <c r="AB498" i="1"/>
  <c r="Y498" i="1"/>
  <c r="V498" i="1"/>
  <c r="S498" i="1"/>
  <c r="P498" i="1"/>
  <c r="K498" i="1"/>
  <c r="AX497" i="1"/>
  <c r="AU497" i="1"/>
  <c r="AR497" i="1"/>
  <c r="AO497" i="1"/>
  <c r="AL497" i="1"/>
  <c r="AI497" i="1"/>
  <c r="AF497" i="1"/>
  <c r="AD497" i="1"/>
  <c r="AC497" i="1"/>
  <c r="AA497" i="1"/>
  <c r="Z497" i="1"/>
  <c r="W497" i="1"/>
  <c r="T497" i="1"/>
  <c r="Q497" i="1"/>
  <c r="M497" i="1"/>
  <c r="L497" i="1"/>
  <c r="I497" i="1"/>
  <c r="AZ496" i="1"/>
  <c r="AY496" i="1"/>
  <c r="AT496" i="1"/>
  <c r="AQ496" i="1"/>
  <c r="AN496" i="1"/>
  <c r="AK496" i="1"/>
  <c r="AH496" i="1"/>
  <c r="AE496" i="1"/>
  <c r="AB496" i="1"/>
  <c r="Y496" i="1"/>
  <c r="V496" i="1"/>
  <c r="S496" i="1"/>
  <c r="P496" i="1"/>
  <c r="K496" i="1"/>
  <c r="AX495" i="1"/>
  <c r="AU495" i="1"/>
  <c r="AR495" i="1"/>
  <c r="AO495" i="1"/>
  <c r="AL495" i="1"/>
  <c r="AI495" i="1"/>
  <c r="AF495" i="1"/>
  <c r="AD495" i="1"/>
  <c r="AC495" i="1"/>
  <c r="AA495" i="1"/>
  <c r="Z495" i="1"/>
  <c r="W495" i="1"/>
  <c r="T495" i="1"/>
  <c r="Q495" i="1"/>
  <c r="L495" i="1"/>
  <c r="I495" i="1"/>
  <c r="AZ494" i="1"/>
  <c r="AY494" i="1"/>
  <c r="AT494" i="1"/>
  <c r="AQ494" i="1"/>
  <c r="AN494" i="1"/>
  <c r="AK494" i="1"/>
  <c r="AH494" i="1"/>
  <c r="AE494" i="1"/>
  <c r="AB494" i="1"/>
  <c r="Y494" i="1"/>
  <c r="V494" i="1"/>
  <c r="S494" i="1"/>
  <c r="P494" i="1"/>
  <c r="K494" i="1"/>
  <c r="AX493" i="1"/>
  <c r="AU493" i="1"/>
  <c r="AR493" i="1"/>
  <c r="AO493" i="1"/>
  <c r="AL493" i="1"/>
  <c r="AI493" i="1"/>
  <c r="AF493" i="1"/>
  <c r="AD493" i="1"/>
  <c r="AC493" i="1"/>
  <c r="AA493" i="1"/>
  <c r="Z493" i="1"/>
  <c r="W493" i="1"/>
  <c r="T493" i="1"/>
  <c r="Q493" i="1"/>
  <c r="L493" i="1"/>
  <c r="I493" i="1"/>
  <c r="AZ492" i="1"/>
  <c r="AY492" i="1"/>
  <c r="AT492" i="1"/>
  <c r="AQ492" i="1"/>
  <c r="AN492" i="1"/>
  <c r="AK492" i="1"/>
  <c r="AH492" i="1"/>
  <c r="AE492" i="1"/>
  <c r="AB492" i="1"/>
  <c r="Y492" i="1"/>
  <c r="V492" i="1"/>
  <c r="S492" i="1"/>
  <c r="P492" i="1"/>
  <c r="K492" i="1"/>
  <c r="AX491" i="1"/>
  <c r="AU491" i="1"/>
  <c r="AR491" i="1"/>
  <c r="AO491" i="1"/>
  <c r="AL491" i="1"/>
  <c r="AI491" i="1"/>
  <c r="AF491" i="1"/>
  <c r="AD491" i="1"/>
  <c r="AC491" i="1"/>
  <c r="AA491" i="1"/>
  <c r="Z491" i="1"/>
  <c r="W491" i="1"/>
  <c r="T491" i="1"/>
  <c r="Q491" i="1"/>
  <c r="L491" i="1"/>
  <c r="I491" i="1"/>
  <c r="AZ490" i="1"/>
  <c r="AY490" i="1"/>
  <c r="AT490" i="1"/>
  <c r="AQ490" i="1"/>
  <c r="AN490" i="1"/>
  <c r="AK490" i="1"/>
  <c r="AH490" i="1"/>
  <c r="AE490" i="1"/>
  <c r="AB490" i="1"/>
  <c r="Y490" i="1"/>
  <c r="V490" i="1"/>
  <c r="S490" i="1"/>
  <c r="P490" i="1"/>
  <c r="K490" i="1"/>
  <c r="AX489" i="1"/>
  <c r="AU489" i="1"/>
  <c r="AR489" i="1"/>
  <c r="AO489" i="1"/>
  <c r="AL489" i="1"/>
  <c r="AI489" i="1"/>
  <c r="AF489" i="1"/>
  <c r="AD489" i="1"/>
  <c r="AC489" i="1"/>
  <c r="AA489" i="1"/>
  <c r="Z489" i="1"/>
  <c r="W489" i="1"/>
  <c r="T489" i="1"/>
  <c r="Q489" i="1"/>
  <c r="L489" i="1"/>
  <c r="I489" i="1"/>
  <c r="AZ488" i="1"/>
  <c r="AY488" i="1"/>
  <c r="AT488" i="1"/>
  <c r="AQ488" i="1"/>
  <c r="AN488" i="1"/>
  <c r="AK488" i="1"/>
  <c r="AH488" i="1"/>
  <c r="AE488" i="1"/>
  <c r="AB488" i="1"/>
  <c r="Y488" i="1"/>
  <c r="V488" i="1"/>
  <c r="S488" i="1"/>
  <c r="P488" i="1"/>
  <c r="K488" i="1"/>
  <c r="AX487" i="1"/>
  <c r="AU487" i="1"/>
  <c r="AR487" i="1"/>
  <c r="AO487" i="1"/>
  <c r="AL487" i="1"/>
  <c r="AI487" i="1"/>
  <c r="AF487" i="1"/>
  <c r="AD487" i="1"/>
  <c r="AC487" i="1"/>
  <c r="AA487" i="1"/>
  <c r="Z487" i="1"/>
  <c r="W487" i="1"/>
  <c r="T487" i="1"/>
  <c r="Q487" i="1"/>
  <c r="L487" i="1"/>
  <c r="I487" i="1"/>
  <c r="AZ486" i="1"/>
  <c r="AY486" i="1"/>
  <c r="AT486" i="1"/>
  <c r="AQ486" i="1"/>
  <c r="AN486" i="1"/>
  <c r="AK486" i="1"/>
  <c r="AH486" i="1"/>
  <c r="AE486" i="1"/>
  <c r="AB486" i="1"/>
  <c r="Y486" i="1"/>
  <c r="V486" i="1"/>
  <c r="S486" i="1"/>
  <c r="P486" i="1"/>
  <c r="K486" i="1"/>
  <c r="AX485" i="1"/>
  <c r="AU485" i="1"/>
  <c r="AR485" i="1"/>
  <c r="AO485" i="1"/>
  <c r="AL485" i="1"/>
  <c r="AI485" i="1"/>
  <c r="AF485" i="1"/>
  <c r="AD485" i="1"/>
  <c r="AC485" i="1"/>
  <c r="AA485" i="1"/>
  <c r="Z485" i="1"/>
  <c r="W485" i="1"/>
  <c r="T485" i="1"/>
  <c r="Q485" i="1"/>
  <c r="L485" i="1"/>
  <c r="I485" i="1"/>
  <c r="AZ484" i="1"/>
  <c r="AY484" i="1"/>
  <c r="AT484" i="1"/>
  <c r="AQ484" i="1"/>
  <c r="AN484" i="1"/>
  <c r="AK484" i="1"/>
  <c r="AH484" i="1"/>
  <c r="AE484" i="1"/>
  <c r="AB484" i="1"/>
  <c r="Y484" i="1"/>
  <c r="V484" i="1"/>
  <c r="S484" i="1"/>
  <c r="P484" i="1"/>
  <c r="K484" i="1"/>
  <c r="AX483" i="1"/>
  <c r="AU483" i="1"/>
  <c r="AR483" i="1"/>
  <c r="AO483" i="1"/>
  <c r="AL483" i="1"/>
  <c r="AI483" i="1"/>
  <c r="AF483" i="1"/>
  <c r="AD483" i="1"/>
  <c r="AC483" i="1"/>
  <c r="AA483" i="1"/>
  <c r="Z483" i="1"/>
  <c r="W483" i="1"/>
  <c r="T483" i="1"/>
  <c r="Q483" i="1"/>
  <c r="L483" i="1"/>
  <c r="I483" i="1"/>
  <c r="AZ482" i="1"/>
  <c r="AY482" i="1"/>
  <c r="AT482" i="1"/>
  <c r="AQ482" i="1"/>
  <c r="AN482" i="1"/>
  <c r="AK482" i="1"/>
  <c r="AH482" i="1"/>
  <c r="AE482" i="1"/>
  <c r="AB482" i="1"/>
  <c r="Y482" i="1"/>
  <c r="V482" i="1"/>
  <c r="S482" i="1"/>
  <c r="P482" i="1"/>
  <c r="K482" i="1"/>
  <c r="AX481" i="1"/>
  <c r="AU481" i="1"/>
  <c r="AR481" i="1"/>
  <c r="AO481" i="1"/>
  <c r="AL481" i="1"/>
  <c r="AI481" i="1"/>
  <c r="AF481" i="1"/>
  <c r="AC481" i="1"/>
  <c r="AA481" i="1"/>
  <c r="Z481" i="1"/>
  <c r="W481" i="1"/>
  <c r="T481" i="1"/>
  <c r="Q481" i="1"/>
  <c r="L481" i="1"/>
  <c r="I481" i="1"/>
  <c r="AZ480" i="1"/>
  <c r="AY480" i="1"/>
  <c r="AT480" i="1"/>
  <c r="AQ480" i="1"/>
  <c r="AN480" i="1"/>
  <c r="AK480" i="1"/>
  <c r="AH480" i="1"/>
  <c r="AE480" i="1"/>
  <c r="AB480" i="1"/>
  <c r="Y480" i="1"/>
  <c r="V480" i="1"/>
  <c r="S480" i="1"/>
  <c r="P480" i="1"/>
  <c r="K480" i="1"/>
  <c r="AX479" i="1"/>
  <c r="AU479" i="1"/>
  <c r="AR479" i="1"/>
  <c r="AO479" i="1"/>
  <c r="AL479" i="1"/>
  <c r="AI479" i="1"/>
  <c r="AF479" i="1"/>
  <c r="AC479" i="1"/>
  <c r="AA479" i="1"/>
  <c r="Z479" i="1"/>
  <c r="W479" i="1"/>
  <c r="T479" i="1"/>
  <c r="Q479" i="1"/>
  <c r="L479" i="1"/>
  <c r="I479" i="1"/>
  <c r="AZ478" i="1"/>
  <c r="AY478" i="1"/>
  <c r="AT478" i="1"/>
  <c r="AQ478" i="1"/>
  <c r="AN478" i="1"/>
  <c r="AK478" i="1"/>
  <c r="AH478" i="1"/>
  <c r="AE478" i="1"/>
  <c r="AB478" i="1"/>
  <c r="Y478" i="1"/>
  <c r="V478" i="1"/>
  <c r="S478" i="1"/>
  <c r="P478" i="1"/>
  <c r="K478" i="1"/>
  <c r="AX477" i="1"/>
  <c r="AU477" i="1"/>
  <c r="AR477" i="1"/>
  <c r="AO477" i="1"/>
  <c r="AL477" i="1"/>
  <c r="AI477" i="1"/>
  <c r="AF477" i="1"/>
  <c r="AC477" i="1"/>
  <c r="AA477" i="1"/>
  <c r="Z477" i="1"/>
  <c r="W477" i="1"/>
  <c r="T477" i="1"/>
  <c r="Q477" i="1"/>
  <c r="L477" i="1"/>
  <c r="I477" i="1"/>
  <c r="AZ476" i="1"/>
  <c r="AY476" i="1"/>
  <c r="AT476" i="1"/>
  <c r="AQ476" i="1"/>
  <c r="AN476" i="1"/>
  <c r="AK476" i="1"/>
  <c r="AH476" i="1"/>
  <c r="AE476" i="1"/>
  <c r="AB476" i="1"/>
  <c r="Y476" i="1"/>
  <c r="V476" i="1"/>
  <c r="S476" i="1"/>
  <c r="P476" i="1"/>
  <c r="K476" i="1"/>
  <c r="AX475" i="1"/>
  <c r="AU475" i="1"/>
  <c r="AR475" i="1"/>
  <c r="AO475" i="1"/>
  <c r="AL475" i="1"/>
  <c r="AI475" i="1"/>
  <c r="AF475" i="1"/>
  <c r="AC475" i="1"/>
  <c r="AA475" i="1"/>
  <c r="Z475" i="1"/>
  <c r="W475" i="1"/>
  <c r="T475" i="1"/>
  <c r="Q475" i="1"/>
  <c r="L475" i="1"/>
  <c r="I475" i="1"/>
  <c r="AZ474" i="1"/>
  <c r="AY474" i="1"/>
  <c r="AT474" i="1"/>
  <c r="AQ474" i="1"/>
  <c r="AN474" i="1"/>
  <c r="AK474" i="1"/>
  <c r="AH474" i="1"/>
  <c r="AE474" i="1"/>
  <c r="AB474" i="1"/>
  <c r="Y474" i="1"/>
  <c r="V474" i="1"/>
  <c r="S474" i="1"/>
  <c r="P474" i="1"/>
  <c r="K474" i="1"/>
  <c r="AX473" i="1"/>
  <c r="AU473" i="1"/>
  <c r="AR473" i="1"/>
  <c r="AO473" i="1"/>
  <c r="AL473" i="1"/>
  <c r="AI473" i="1"/>
  <c r="AF473" i="1"/>
  <c r="AD473" i="1"/>
  <c r="AC473" i="1"/>
  <c r="AA473" i="1"/>
  <c r="Z473" i="1"/>
  <c r="W473" i="1"/>
  <c r="T473" i="1"/>
  <c r="Q473" i="1"/>
  <c r="O473" i="1"/>
  <c r="N473" i="1"/>
  <c r="M473" i="1"/>
  <c r="L473" i="1"/>
  <c r="J473" i="1"/>
  <c r="I473" i="1"/>
  <c r="AZ472" i="1"/>
  <c r="AY472" i="1"/>
  <c r="AT472" i="1"/>
  <c r="AQ472" i="1"/>
  <c r="AN472" i="1"/>
  <c r="AK472" i="1"/>
  <c r="AH472" i="1"/>
  <c r="AE472" i="1"/>
  <c r="AB472" i="1"/>
  <c r="Y472" i="1"/>
  <c r="V472" i="1"/>
  <c r="S472" i="1"/>
  <c r="P472" i="1"/>
  <c r="K472" i="1"/>
  <c r="AX471" i="1"/>
  <c r="AU471" i="1"/>
  <c r="AR471" i="1"/>
  <c r="AO471" i="1"/>
  <c r="AL471" i="1"/>
  <c r="AI471" i="1"/>
  <c r="AF471" i="1"/>
  <c r="AD471" i="1"/>
  <c r="AC471" i="1"/>
  <c r="AA471" i="1"/>
  <c r="Z471" i="1"/>
  <c r="W471" i="1"/>
  <c r="T471" i="1"/>
  <c r="Q471" i="1"/>
  <c r="O471" i="1"/>
  <c r="N471" i="1"/>
  <c r="M471" i="1"/>
  <c r="L471" i="1"/>
  <c r="J471" i="1"/>
  <c r="I471" i="1"/>
  <c r="AZ470" i="1"/>
  <c r="AY470" i="1"/>
  <c r="AT470" i="1"/>
  <c r="AQ470" i="1"/>
  <c r="AN470" i="1"/>
  <c r="AK470" i="1"/>
  <c r="AH470" i="1"/>
  <c r="AE470" i="1"/>
  <c r="AB470" i="1"/>
  <c r="Y470" i="1"/>
  <c r="V470" i="1"/>
  <c r="S470" i="1"/>
  <c r="P470" i="1"/>
  <c r="K470" i="1"/>
  <c r="AX469" i="1"/>
  <c r="AU469" i="1"/>
  <c r="AR469" i="1"/>
  <c r="AO469" i="1"/>
  <c r="AL469" i="1"/>
  <c r="AI469" i="1"/>
  <c r="AF469" i="1"/>
  <c r="AD469" i="1"/>
  <c r="AC469" i="1"/>
  <c r="AA469" i="1"/>
  <c r="Z469" i="1"/>
  <c r="W469" i="1"/>
  <c r="T469" i="1"/>
  <c r="Q469" i="1"/>
  <c r="O469" i="1"/>
  <c r="N469" i="1"/>
  <c r="M469" i="1"/>
  <c r="L469" i="1"/>
  <c r="J469" i="1"/>
  <c r="I469" i="1"/>
  <c r="AZ468" i="1"/>
  <c r="AY468" i="1"/>
  <c r="AT468" i="1"/>
  <c r="AQ468" i="1"/>
  <c r="AN468" i="1"/>
  <c r="AK468" i="1"/>
  <c r="AH468" i="1"/>
  <c r="AE468" i="1"/>
  <c r="AB468" i="1"/>
  <c r="Y468" i="1"/>
  <c r="V468" i="1"/>
  <c r="S468" i="1"/>
  <c r="P468" i="1"/>
  <c r="K468" i="1"/>
  <c r="AX467" i="1"/>
  <c r="AU467" i="1"/>
  <c r="AR467" i="1"/>
  <c r="AO467" i="1"/>
  <c r="AL467" i="1"/>
  <c r="AI467" i="1"/>
  <c r="AF467" i="1"/>
  <c r="AC467" i="1"/>
  <c r="AA467" i="1"/>
  <c r="Z467" i="1"/>
  <c r="W467" i="1"/>
  <c r="T467" i="1"/>
  <c r="Q467" i="1"/>
  <c r="L467" i="1"/>
  <c r="I467" i="1"/>
  <c r="AZ466" i="1"/>
  <c r="AY466" i="1"/>
  <c r="AT466" i="1"/>
  <c r="AQ466" i="1"/>
  <c r="AN466" i="1"/>
  <c r="AK466" i="1"/>
  <c r="AH466" i="1"/>
  <c r="AE466" i="1"/>
  <c r="AB466" i="1"/>
  <c r="Y466" i="1"/>
  <c r="V466" i="1"/>
  <c r="S466" i="1"/>
  <c r="P466" i="1"/>
  <c r="K466" i="1"/>
  <c r="AX465" i="1"/>
  <c r="AU465" i="1"/>
  <c r="AR465" i="1"/>
  <c r="AO465" i="1"/>
  <c r="AL465" i="1"/>
  <c r="AI465" i="1"/>
  <c r="AF465" i="1"/>
  <c r="AD465" i="1"/>
  <c r="AC465" i="1"/>
  <c r="AA465" i="1"/>
  <c r="Z465" i="1"/>
  <c r="W465" i="1"/>
  <c r="T465" i="1"/>
  <c r="Q465" i="1"/>
  <c r="L465" i="1"/>
  <c r="I465" i="1"/>
  <c r="AZ464" i="1"/>
  <c r="AY464" i="1"/>
  <c r="AT464" i="1"/>
  <c r="AQ464" i="1"/>
  <c r="AN464" i="1"/>
  <c r="AK464" i="1"/>
  <c r="AH464" i="1"/>
  <c r="AE464" i="1"/>
  <c r="AB464" i="1"/>
  <c r="Y464" i="1"/>
  <c r="V464" i="1"/>
  <c r="S464" i="1"/>
  <c r="P464" i="1"/>
  <c r="K464" i="1"/>
  <c r="AX463" i="1"/>
  <c r="AU463" i="1"/>
  <c r="AR463" i="1"/>
  <c r="AO463" i="1"/>
  <c r="AL463" i="1"/>
  <c r="AI463" i="1"/>
  <c r="AF463" i="1"/>
  <c r="AC463" i="1"/>
  <c r="AA463" i="1"/>
  <c r="Z463" i="1"/>
  <c r="W463" i="1"/>
  <c r="T463" i="1"/>
  <c r="Q463" i="1"/>
  <c r="L463" i="1"/>
  <c r="I463" i="1"/>
  <c r="AZ462" i="1"/>
  <c r="AY462" i="1"/>
  <c r="AT462" i="1"/>
  <c r="AQ462" i="1"/>
  <c r="AN462" i="1"/>
  <c r="AK462" i="1"/>
  <c r="AH462" i="1"/>
  <c r="AE462" i="1"/>
  <c r="AB462" i="1"/>
  <c r="Y462" i="1"/>
  <c r="V462" i="1"/>
  <c r="S462" i="1"/>
  <c r="P462" i="1"/>
  <c r="K462" i="1"/>
  <c r="AX461" i="1"/>
  <c r="AU461" i="1"/>
  <c r="AR461" i="1"/>
  <c r="AO461" i="1"/>
  <c r="AL461" i="1"/>
  <c r="AI461" i="1"/>
  <c r="AF461" i="1"/>
  <c r="AC461" i="1"/>
  <c r="AA461" i="1"/>
  <c r="Z461" i="1"/>
  <c r="W461" i="1"/>
  <c r="T461" i="1"/>
  <c r="Q461" i="1"/>
  <c r="L461" i="1"/>
  <c r="I461" i="1"/>
  <c r="AZ460" i="1"/>
  <c r="AY460" i="1"/>
  <c r="AT460" i="1"/>
  <c r="AQ460" i="1"/>
  <c r="AN460" i="1"/>
  <c r="AK460" i="1"/>
  <c r="AH460" i="1"/>
  <c r="AE460" i="1"/>
  <c r="AB460" i="1"/>
  <c r="Y460" i="1"/>
  <c r="V460" i="1"/>
  <c r="S460" i="1"/>
  <c r="P460" i="1"/>
  <c r="K460" i="1"/>
  <c r="AX459" i="1"/>
  <c r="AU459" i="1"/>
  <c r="AR459" i="1"/>
  <c r="AO459" i="1"/>
  <c r="AL459" i="1"/>
  <c r="AI459" i="1"/>
  <c r="AF459" i="1"/>
  <c r="AC459" i="1"/>
  <c r="AA459" i="1"/>
  <c r="Z459" i="1"/>
  <c r="W459" i="1"/>
  <c r="T459" i="1"/>
  <c r="Q459" i="1"/>
  <c r="L459" i="1"/>
  <c r="I459" i="1"/>
  <c r="AZ458" i="1"/>
  <c r="AY458" i="1"/>
  <c r="AT458" i="1"/>
  <c r="AQ458" i="1"/>
  <c r="AN458" i="1"/>
  <c r="AK458" i="1"/>
  <c r="AH458" i="1"/>
  <c r="AE458" i="1"/>
  <c r="AB458" i="1"/>
  <c r="Y458" i="1"/>
  <c r="V458" i="1"/>
  <c r="S458" i="1"/>
  <c r="P458" i="1"/>
  <c r="K458" i="1"/>
  <c r="AX457" i="1"/>
  <c r="AU457" i="1"/>
  <c r="AR457" i="1"/>
  <c r="AO457" i="1"/>
  <c r="AL457" i="1"/>
  <c r="AI457" i="1"/>
  <c r="AF457" i="1"/>
  <c r="AD457" i="1"/>
  <c r="AC457" i="1"/>
  <c r="AA457" i="1"/>
  <c r="Z457" i="1"/>
  <c r="W457" i="1"/>
  <c r="T457" i="1"/>
  <c r="Q457" i="1"/>
  <c r="O457" i="1"/>
  <c r="N457" i="1"/>
  <c r="M457" i="1"/>
  <c r="L457" i="1"/>
  <c r="J457" i="1"/>
  <c r="I457" i="1"/>
  <c r="AZ456" i="1"/>
  <c r="AY456" i="1"/>
  <c r="AT456" i="1"/>
  <c r="AQ456" i="1"/>
  <c r="AN456" i="1"/>
  <c r="AK456" i="1"/>
  <c r="AH456" i="1"/>
  <c r="AE456" i="1"/>
  <c r="AB456" i="1"/>
  <c r="Y456" i="1"/>
  <c r="V456" i="1"/>
  <c r="S456" i="1"/>
  <c r="P456" i="1"/>
  <c r="K456" i="1"/>
  <c r="AX455" i="1"/>
  <c r="AU455" i="1"/>
  <c r="AR455" i="1"/>
  <c r="AO455" i="1"/>
  <c r="AL455" i="1"/>
  <c r="AI455" i="1"/>
  <c r="AF455" i="1"/>
  <c r="AD455" i="1"/>
  <c r="AC455" i="1"/>
  <c r="AA455" i="1"/>
  <c r="Z455" i="1"/>
  <c r="W455" i="1"/>
  <c r="T455" i="1"/>
  <c r="Q455" i="1"/>
  <c r="O455" i="1"/>
  <c r="N455" i="1"/>
  <c r="M455" i="1"/>
  <c r="L455" i="1"/>
  <c r="J455" i="1"/>
  <c r="I455" i="1"/>
  <c r="AZ454" i="1"/>
  <c r="AY454" i="1"/>
  <c r="AT454" i="1"/>
  <c r="AQ454" i="1"/>
  <c r="AN454" i="1"/>
  <c r="AK454" i="1"/>
  <c r="AH454" i="1"/>
  <c r="AE454" i="1"/>
  <c r="AB454" i="1"/>
  <c r="Y454" i="1"/>
  <c r="V454" i="1"/>
  <c r="S454" i="1"/>
  <c r="P454" i="1"/>
  <c r="K454" i="1"/>
  <c r="AX453" i="1"/>
  <c r="AU453" i="1"/>
  <c r="AR453" i="1"/>
  <c r="AO453" i="1"/>
  <c r="AL453" i="1"/>
  <c r="AI453" i="1"/>
  <c r="AF453" i="1"/>
  <c r="AD453" i="1"/>
  <c r="AC453" i="1"/>
  <c r="AA453" i="1"/>
  <c r="Z453" i="1"/>
  <c r="W453" i="1"/>
  <c r="T453" i="1"/>
  <c r="Q453" i="1"/>
  <c r="O453" i="1"/>
  <c r="N453" i="1"/>
  <c r="M453" i="1"/>
  <c r="L453" i="1"/>
  <c r="J453" i="1"/>
  <c r="I453" i="1"/>
  <c r="AZ452" i="1"/>
  <c r="AY452" i="1"/>
  <c r="AT452" i="1"/>
  <c r="AQ452" i="1"/>
  <c r="AN452" i="1"/>
  <c r="AK452" i="1"/>
  <c r="AH452" i="1"/>
  <c r="AE452" i="1"/>
  <c r="AB452" i="1"/>
  <c r="Y452" i="1"/>
  <c r="V452" i="1"/>
  <c r="S452" i="1"/>
  <c r="P452" i="1"/>
  <c r="K452" i="1"/>
  <c r="AX451" i="1"/>
  <c r="AU451" i="1"/>
  <c r="AR451" i="1"/>
  <c r="AO451" i="1"/>
  <c r="AL451" i="1"/>
  <c r="AI451" i="1"/>
  <c r="AF451" i="1"/>
  <c r="AD451" i="1"/>
  <c r="AC451" i="1"/>
  <c r="AA451" i="1"/>
  <c r="Z451" i="1"/>
  <c r="W451" i="1"/>
  <c r="T451" i="1"/>
  <c r="Q451" i="1"/>
  <c r="O451" i="1"/>
  <c r="N451" i="1"/>
  <c r="M451" i="1"/>
  <c r="L451" i="1"/>
  <c r="J451" i="1"/>
  <c r="I451" i="1"/>
  <c r="AZ450" i="1"/>
  <c r="AY450" i="1"/>
  <c r="AT450" i="1"/>
  <c r="AQ450" i="1"/>
  <c r="AN450" i="1"/>
  <c r="AK450" i="1"/>
  <c r="AH450" i="1"/>
  <c r="AE450" i="1"/>
  <c r="AB450" i="1"/>
  <c r="Y450" i="1"/>
  <c r="V450" i="1"/>
  <c r="S450" i="1"/>
  <c r="P450" i="1"/>
  <c r="K450" i="1"/>
  <c r="AX449" i="1"/>
  <c r="AU449" i="1"/>
  <c r="AR449" i="1"/>
  <c r="AO449" i="1"/>
  <c r="AL449" i="1"/>
  <c r="AI449" i="1"/>
  <c r="AF449" i="1"/>
  <c r="AD449" i="1"/>
  <c r="AC449" i="1"/>
  <c r="AA449" i="1"/>
  <c r="Z449" i="1"/>
  <c r="W449" i="1"/>
  <c r="T449" i="1"/>
  <c r="Q449" i="1"/>
  <c r="O449" i="1"/>
  <c r="N449" i="1"/>
  <c r="M449" i="1"/>
  <c r="L449" i="1"/>
  <c r="J449" i="1"/>
  <c r="I449" i="1"/>
  <c r="AZ448" i="1"/>
  <c r="AY448" i="1"/>
  <c r="AT448" i="1"/>
  <c r="AQ448" i="1"/>
  <c r="AN448" i="1"/>
  <c r="AK448" i="1"/>
  <c r="AH448" i="1"/>
  <c r="AE448" i="1"/>
  <c r="AB448" i="1"/>
  <c r="Y448" i="1"/>
  <c r="V448" i="1"/>
  <c r="S448" i="1"/>
  <c r="P448" i="1"/>
  <c r="K448" i="1"/>
  <c r="AX447" i="1"/>
  <c r="AU447" i="1"/>
  <c r="AR447" i="1"/>
  <c r="AO447" i="1"/>
  <c r="AL447" i="1"/>
  <c r="AI447" i="1"/>
  <c r="AF447" i="1"/>
  <c r="AD447" i="1"/>
  <c r="AC447" i="1"/>
  <c r="AA447" i="1"/>
  <c r="Z447" i="1"/>
  <c r="W447" i="1"/>
  <c r="T447" i="1"/>
  <c r="Q447" i="1"/>
  <c r="O447" i="1"/>
  <c r="N447" i="1"/>
  <c r="M447" i="1"/>
  <c r="L447" i="1"/>
  <c r="J447" i="1"/>
  <c r="I447" i="1"/>
  <c r="AZ446" i="1"/>
  <c r="AY446" i="1"/>
  <c r="AT446" i="1"/>
  <c r="AQ446" i="1"/>
  <c r="AN446" i="1"/>
  <c r="AK446" i="1"/>
  <c r="AH446" i="1"/>
  <c r="AE446" i="1"/>
  <c r="AB446" i="1"/>
  <c r="Y446" i="1"/>
  <c r="V446" i="1"/>
  <c r="S446" i="1"/>
  <c r="P446" i="1"/>
  <c r="K446" i="1"/>
  <c r="AX445" i="1"/>
  <c r="AU445" i="1"/>
  <c r="AR445" i="1"/>
  <c r="AO445" i="1"/>
  <c r="AL445" i="1"/>
  <c r="AI445" i="1"/>
  <c r="AF445" i="1"/>
  <c r="AD445" i="1"/>
  <c r="AC445" i="1"/>
  <c r="AA445" i="1"/>
  <c r="Z445" i="1"/>
  <c r="W445" i="1"/>
  <c r="T445" i="1"/>
  <c r="Q445" i="1"/>
  <c r="O445" i="1"/>
  <c r="N445" i="1"/>
  <c r="M445" i="1"/>
  <c r="L445" i="1"/>
  <c r="J445" i="1"/>
  <c r="I445" i="1"/>
  <c r="AZ444" i="1"/>
  <c r="AY444" i="1"/>
  <c r="AT444" i="1"/>
  <c r="AQ444" i="1"/>
  <c r="AN444" i="1"/>
  <c r="AK444" i="1"/>
  <c r="AH444" i="1"/>
  <c r="AE444" i="1"/>
  <c r="AB444" i="1"/>
  <c r="Y444" i="1"/>
  <c r="V444" i="1"/>
  <c r="S444" i="1"/>
  <c r="P444" i="1"/>
  <c r="K444" i="1"/>
  <c r="AX443" i="1"/>
  <c r="AU443" i="1"/>
  <c r="AR443" i="1"/>
  <c r="AO443" i="1"/>
  <c r="AL443" i="1"/>
  <c r="AI443" i="1"/>
  <c r="AF443" i="1"/>
  <c r="AD443" i="1"/>
  <c r="AC443" i="1"/>
  <c r="AA443" i="1"/>
  <c r="Z443" i="1"/>
  <c r="W443" i="1"/>
  <c r="T443" i="1"/>
  <c r="Q443" i="1"/>
  <c r="O443" i="1"/>
  <c r="N443" i="1"/>
  <c r="M443" i="1"/>
  <c r="L443" i="1"/>
  <c r="J443" i="1"/>
  <c r="I443" i="1"/>
  <c r="AZ442" i="1"/>
  <c r="AY442" i="1"/>
  <c r="AT442" i="1"/>
  <c r="AQ442" i="1"/>
  <c r="AN442" i="1"/>
  <c r="AK442" i="1"/>
  <c r="AH442" i="1"/>
  <c r="AE442" i="1"/>
  <c r="AB442" i="1"/>
  <c r="Y442" i="1"/>
  <c r="V442" i="1"/>
  <c r="S442" i="1"/>
  <c r="P442" i="1"/>
  <c r="K442" i="1"/>
  <c r="AX441" i="1"/>
  <c r="AU441" i="1"/>
  <c r="AR441" i="1"/>
  <c r="AO441" i="1"/>
  <c r="AL441" i="1"/>
  <c r="AI441" i="1"/>
  <c r="AF441" i="1"/>
  <c r="AC441" i="1"/>
  <c r="AA441" i="1"/>
  <c r="Z441" i="1"/>
  <c r="W441" i="1"/>
  <c r="T441" i="1"/>
  <c r="Q441" i="1"/>
  <c r="L441" i="1"/>
  <c r="I441" i="1"/>
  <c r="AZ440" i="1"/>
  <c r="AY440" i="1"/>
  <c r="AT440" i="1"/>
  <c r="AQ440" i="1"/>
  <c r="AN440" i="1"/>
  <c r="AK440" i="1"/>
  <c r="AH440" i="1"/>
  <c r="AE440" i="1"/>
  <c r="AB440" i="1"/>
  <c r="Y440" i="1"/>
  <c r="V440" i="1"/>
  <c r="S440" i="1"/>
  <c r="P440" i="1"/>
  <c r="K440" i="1"/>
  <c r="AX439" i="1"/>
  <c r="AU439" i="1"/>
  <c r="AR439" i="1"/>
  <c r="AO439" i="1"/>
  <c r="AL439" i="1"/>
  <c r="AI439" i="1"/>
  <c r="AF439" i="1"/>
  <c r="AC439" i="1"/>
  <c r="AA439" i="1"/>
  <c r="Z439" i="1"/>
  <c r="W439" i="1"/>
  <c r="T439" i="1"/>
  <c r="Q439" i="1"/>
  <c r="L439" i="1"/>
  <c r="I439" i="1"/>
  <c r="AZ438" i="1"/>
  <c r="AY438" i="1"/>
  <c r="AT438" i="1"/>
  <c r="AQ438" i="1"/>
  <c r="AN438" i="1"/>
  <c r="AK438" i="1"/>
  <c r="AH438" i="1"/>
  <c r="AE438" i="1"/>
  <c r="AB438" i="1"/>
  <c r="Y438" i="1"/>
  <c r="V438" i="1"/>
  <c r="S438" i="1"/>
  <c r="P438" i="1"/>
  <c r="K438" i="1"/>
  <c r="AX437" i="1"/>
  <c r="AU437" i="1"/>
  <c r="AR437" i="1"/>
  <c r="AO437" i="1"/>
  <c r="AL437" i="1"/>
  <c r="AI437" i="1"/>
  <c r="AF437" i="1"/>
  <c r="AD437" i="1"/>
  <c r="AC437" i="1"/>
  <c r="AA437" i="1"/>
  <c r="Z437" i="1"/>
  <c r="W437" i="1"/>
  <c r="T437" i="1"/>
  <c r="Q437" i="1"/>
  <c r="L437" i="1"/>
  <c r="I437" i="1"/>
  <c r="AZ436" i="1"/>
  <c r="AY436" i="1"/>
  <c r="AT436" i="1"/>
  <c r="AQ436" i="1"/>
  <c r="AN436" i="1"/>
  <c r="AK436" i="1"/>
  <c r="AH436" i="1"/>
  <c r="AE436" i="1"/>
  <c r="AB436" i="1"/>
  <c r="Y436" i="1"/>
  <c r="V436" i="1"/>
  <c r="S436" i="1"/>
  <c r="P436" i="1"/>
  <c r="K436" i="1"/>
  <c r="AX435" i="1"/>
  <c r="AU435" i="1"/>
  <c r="AR435" i="1"/>
  <c r="AO435" i="1"/>
  <c r="AL435" i="1"/>
  <c r="AI435" i="1"/>
  <c r="AF435" i="1"/>
  <c r="AD435" i="1"/>
  <c r="AC435" i="1"/>
  <c r="AA435" i="1"/>
  <c r="Z435" i="1"/>
  <c r="W435" i="1"/>
  <c r="T435" i="1"/>
  <c r="Q435" i="1"/>
  <c r="L435" i="1"/>
  <c r="I435" i="1"/>
  <c r="AZ434" i="1"/>
  <c r="AY434" i="1"/>
  <c r="AT434" i="1"/>
  <c r="AQ434" i="1"/>
  <c r="AN434" i="1"/>
  <c r="AK434" i="1"/>
  <c r="AH434" i="1"/>
  <c r="AE434" i="1"/>
  <c r="AB434" i="1"/>
  <c r="Y434" i="1"/>
  <c r="V434" i="1"/>
  <c r="S434" i="1"/>
  <c r="P434" i="1"/>
  <c r="K434" i="1"/>
  <c r="AX433" i="1"/>
  <c r="AU433" i="1"/>
  <c r="AR433" i="1"/>
  <c r="AO433" i="1"/>
  <c r="AL433" i="1"/>
  <c r="AI433" i="1"/>
  <c r="AF433" i="1"/>
  <c r="AD433" i="1"/>
  <c r="AC433" i="1"/>
  <c r="AA433" i="1"/>
  <c r="Z433" i="1"/>
  <c r="W433" i="1"/>
  <c r="T433" i="1"/>
  <c r="Q433" i="1"/>
  <c r="L433" i="1"/>
  <c r="I433" i="1"/>
  <c r="AZ432" i="1"/>
  <c r="AY432" i="1"/>
  <c r="AT432" i="1"/>
  <c r="AQ432" i="1"/>
  <c r="AN432" i="1"/>
  <c r="AK432" i="1"/>
  <c r="AH432" i="1"/>
  <c r="AE432" i="1"/>
  <c r="AB432" i="1"/>
  <c r="Y432" i="1"/>
  <c r="V432" i="1"/>
  <c r="S432" i="1"/>
  <c r="P432" i="1"/>
  <c r="K432" i="1"/>
  <c r="AX431" i="1"/>
  <c r="AU431" i="1"/>
  <c r="AR431" i="1"/>
  <c r="AO431" i="1"/>
  <c r="AL431" i="1"/>
  <c r="AI431" i="1"/>
  <c r="AF431" i="1"/>
  <c r="AD431" i="1"/>
  <c r="AC431" i="1"/>
  <c r="AA431" i="1"/>
  <c r="Z431" i="1"/>
  <c r="W431" i="1"/>
  <c r="T431" i="1"/>
  <c r="Q431" i="1"/>
  <c r="L431" i="1"/>
  <c r="I431" i="1"/>
  <c r="AZ430" i="1"/>
  <c r="AY430" i="1"/>
  <c r="AT430" i="1"/>
  <c r="AQ430" i="1"/>
  <c r="AN430" i="1"/>
  <c r="AK430" i="1"/>
  <c r="AH430" i="1"/>
  <c r="AE430" i="1"/>
  <c r="AB430" i="1"/>
  <c r="Y430" i="1"/>
  <c r="V430" i="1"/>
  <c r="S430" i="1"/>
  <c r="P430" i="1"/>
  <c r="K430" i="1"/>
  <c r="AX429" i="1"/>
  <c r="AU429" i="1"/>
  <c r="AR429" i="1"/>
  <c r="AO429" i="1"/>
  <c r="AL429" i="1"/>
  <c r="AI429" i="1"/>
  <c r="AF429" i="1"/>
  <c r="AD429" i="1"/>
  <c r="AC429" i="1"/>
  <c r="AA429" i="1"/>
  <c r="Z429" i="1"/>
  <c r="W429" i="1"/>
  <c r="T429" i="1"/>
  <c r="Q429" i="1"/>
  <c r="L429" i="1"/>
  <c r="I429" i="1"/>
  <c r="AZ428" i="1"/>
  <c r="AY428" i="1"/>
  <c r="AT428" i="1"/>
  <c r="AQ428" i="1"/>
  <c r="AN428" i="1"/>
  <c r="AK428" i="1"/>
  <c r="AH428" i="1"/>
  <c r="AE428" i="1"/>
  <c r="AB428" i="1"/>
  <c r="Y428" i="1"/>
  <c r="V428" i="1"/>
  <c r="S428" i="1"/>
  <c r="P428" i="1"/>
  <c r="K428" i="1"/>
  <c r="AX427" i="1"/>
  <c r="AU427" i="1"/>
  <c r="AR427" i="1"/>
  <c r="AO427" i="1"/>
  <c r="AL427" i="1"/>
  <c r="AI427" i="1"/>
  <c r="AF427" i="1"/>
  <c r="AD427" i="1"/>
  <c r="AC427" i="1"/>
  <c r="AA427" i="1"/>
  <c r="Z427" i="1"/>
  <c r="W427" i="1"/>
  <c r="T427" i="1"/>
  <c r="Q427" i="1"/>
  <c r="L427" i="1"/>
  <c r="I427" i="1"/>
  <c r="AZ426" i="1"/>
  <c r="AY426" i="1"/>
  <c r="AT426" i="1"/>
  <c r="AQ426" i="1"/>
  <c r="AN426" i="1"/>
  <c r="AK426" i="1"/>
  <c r="AH426" i="1"/>
  <c r="AE426" i="1"/>
  <c r="AB426" i="1"/>
  <c r="Y426" i="1"/>
  <c r="V426" i="1"/>
  <c r="S426" i="1"/>
  <c r="P426" i="1"/>
  <c r="K426" i="1"/>
  <c r="AU425" i="1"/>
  <c r="AR425" i="1"/>
  <c r="AO425" i="1"/>
  <c r="AL425" i="1"/>
  <c r="AI425" i="1"/>
  <c r="AF425" i="1"/>
  <c r="AD425" i="1"/>
  <c r="AC425" i="1"/>
  <c r="AA425" i="1"/>
  <c r="Z425" i="1"/>
  <c r="W425" i="1"/>
  <c r="T425" i="1"/>
  <c r="Q425" i="1"/>
  <c r="L425" i="1"/>
  <c r="I425" i="1"/>
  <c r="AZ424" i="1"/>
  <c r="AY424" i="1"/>
  <c r="AT424" i="1"/>
  <c r="AQ424" i="1"/>
  <c r="AN424" i="1"/>
  <c r="AK424" i="1"/>
  <c r="AH424" i="1"/>
  <c r="AE424" i="1"/>
  <c r="AB424" i="1"/>
  <c r="Y424" i="1"/>
  <c r="V424" i="1"/>
  <c r="S424" i="1"/>
  <c r="P424" i="1"/>
  <c r="K424" i="1"/>
  <c r="AX423" i="1"/>
  <c r="AU423" i="1"/>
  <c r="AR423" i="1"/>
  <c r="AO423" i="1"/>
  <c r="AL423" i="1"/>
  <c r="AI423" i="1"/>
  <c r="AF423" i="1"/>
  <c r="AD423" i="1"/>
  <c r="AC423" i="1"/>
  <c r="AA423" i="1"/>
  <c r="Z423" i="1"/>
  <c r="W423" i="1"/>
  <c r="T423" i="1"/>
  <c r="Q423" i="1"/>
  <c r="L423" i="1"/>
  <c r="I423" i="1"/>
  <c r="AZ422" i="1"/>
  <c r="AY422" i="1"/>
  <c r="AT422" i="1"/>
  <c r="AQ422" i="1"/>
  <c r="AN422" i="1"/>
  <c r="AK422" i="1"/>
  <c r="AH422" i="1"/>
  <c r="AE422" i="1"/>
  <c r="AB422" i="1"/>
  <c r="Y422" i="1"/>
  <c r="V422" i="1"/>
  <c r="S422" i="1"/>
  <c r="P422" i="1"/>
  <c r="K422" i="1"/>
  <c r="AX421" i="1"/>
  <c r="AU421" i="1"/>
  <c r="AR421" i="1"/>
  <c r="AO421" i="1"/>
  <c r="AL421" i="1"/>
  <c r="AI421" i="1"/>
  <c r="AF421" i="1"/>
  <c r="AD421" i="1"/>
  <c r="AC421" i="1"/>
  <c r="AA421" i="1"/>
  <c r="Z421" i="1"/>
  <c r="W421" i="1"/>
  <c r="T421" i="1"/>
  <c r="Q421" i="1"/>
  <c r="L421" i="1"/>
  <c r="I421" i="1"/>
  <c r="AZ420" i="1"/>
  <c r="AY420" i="1"/>
  <c r="AT420" i="1"/>
  <c r="AQ420" i="1"/>
  <c r="AN420" i="1"/>
  <c r="AK420" i="1"/>
  <c r="AH420" i="1"/>
  <c r="AE420" i="1"/>
  <c r="AB420" i="1"/>
  <c r="Y420" i="1"/>
  <c r="V420" i="1"/>
  <c r="S420" i="1"/>
  <c r="P420" i="1"/>
  <c r="K420" i="1"/>
  <c r="AX419" i="1"/>
  <c r="AU419" i="1"/>
  <c r="AR419" i="1"/>
  <c r="AO419" i="1"/>
  <c r="AL419" i="1"/>
  <c r="AI419" i="1"/>
  <c r="AF419" i="1"/>
  <c r="AD419" i="1"/>
  <c r="AC419" i="1"/>
  <c r="AA419" i="1"/>
  <c r="Z419" i="1"/>
  <c r="W419" i="1"/>
  <c r="T419" i="1"/>
  <c r="Q419" i="1"/>
  <c r="L419" i="1"/>
  <c r="I419" i="1"/>
  <c r="AZ418" i="1"/>
  <c r="AY418" i="1"/>
  <c r="AT418" i="1"/>
  <c r="AQ418" i="1"/>
  <c r="AN418" i="1"/>
  <c r="AK418" i="1"/>
  <c r="AH418" i="1"/>
  <c r="AE418" i="1"/>
  <c r="AB418" i="1"/>
  <c r="Y418" i="1"/>
  <c r="V418" i="1"/>
  <c r="S418" i="1"/>
  <c r="P418" i="1"/>
  <c r="K418" i="1"/>
  <c r="AX417" i="1"/>
  <c r="AU417" i="1"/>
  <c r="AR417" i="1"/>
  <c r="AO417" i="1"/>
  <c r="AL417" i="1"/>
  <c r="AI417" i="1"/>
  <c r="AF417" i="1"/>
  <c r="AC417" i="1"/>
  <c r="AA417" i="1"/>
  <c r="Z417" i="1"/>
  <c r="W417" i="1"/>
  <c r="T417" i="1"/>
  <c r="Q417" i="1"/>
  <c r="L417" i="1"/>
  <c r="I417" i="1"/>
  <c r="AZ416" i="1"/>
  <c r="AY416" i="1"/>
  <c r="AT416" i="1"/>
  <c r="AQ416" i="1"/>
  <c r="AN416" i="1"/>
  <c r="AK416" i="1"/>
  <c r="AH416" i="1"/>
  <c r="AE416" i="1"/>
  <c r="AB416" i="1"/>
  <c r="Y416" i="1"/>
  <c r="V416" i="1"/>
  <c r="S416" i="1"/>
  <c r="P416" i="1"/>
  <c r="K416" i="1"/>
  <c r="AX415" i="1"/>
  <c r="AU415" i="1"/>
  <c r="AR415" i="1"/>
  <c r="AO415" i="1"/>
  <c r="AL415" i="1"/>
  <c r="AI415" i="1"/>
  <c r="AF415" i="1"/>
  <c r="AD415" i="1"/>
  <c r="AC415" i="1"/>
  <c r="AA415" i="1"/>
  <c r="Z415" i="1"/>
  <c r="W415" i="1"/>
  <c r="T415" i="1"/>
  <c r="Q415" i="1"/>
  <c r="O415" i="1"/>
  <c r="N415" i="1"/>
  <c r="M415" i="1"/>
  <c r="L415" i="1"/>
  <c r="J415" i="1"/>
  <c r="I415" i="1"/>
  <c r="AZ414" i="1"/>
  <c r="AY414" i="1"/>
  <c r="AT414" i="1"/>
  <c r="AQ414" i="1"/>
  <c r="AN414" i="1"/>
  <c r="AK414" i="1"/>
  <c r="AH414" i="1"/>
  <c r="AE414" i="1"/>
  <c r="AB414" i="1"/>
  <c r="Y414" i="1"/>
  <c r="V414" i="1"/>
  <c r="S414" i="1"/>
  <c r="P414" i="1"/>
  <c r="K414" i="1"/>
  <c r="AX413" i="1"/>
  <c r="AU413" i="1"/>
  <c r="AR413" i="1"/>
  <c r="AO413" i="1"/>
  <c r="AL413" i="1"/>
  <c r="AI413" i="1"/>
  <c r="AF413" i="1"/>
  <c r="AC413" i="1"/>
  <c r="AA413" i="1"/>
  <c r="Z413" i="1"/>
  <c r="W413" i="1"/>
  <c r="T413" i="1"/>
  <c r="Q413" i="1"/>
  <c r="L413" i="1"/>
  <c r="I413" i="1"/>
  <c r="AZ412" i="1"/>
  <c r="AY412" i="1"/>
  <c r="AT412" i="1"/>
  <c r="AQ412" i="1"/>
  <c r="AN412" i="1"/>
  <c r="AK412" i="1"/>
  <c r="AH412" i="1"/>
  <c r="AE412" i="1"/>
  <c r="AB412" i="1"/>
  <c r="Y412" i="1"/>
  <c r="V412" i="1"/>
  <c r="S412" i="1"/>
  <c r="P412" i="1"/>
  <c r="K412" i="1"/>
  <c r="AX411" i="1"/>
  <c r="AU411" i="1"/>
  <c r="AR411" i="1"/>
  <c r="AO411" i="1"/>
  <c r="AL411" i="1"/>
  <c r="AI411" i="1"/>
  <c r="AF411" i="1"/>
  <c r="AC411" i="1"/>
  <c r="AA411" i="1"/>
  <c r="Z411" i="1"/>
  <c r="W411" i="1"/>
  <c r="T411" i="1"/>
  <c r="Q411" i="1"/>
  <c r="L411" i="1"/>
  <c r="I411" i="1"/>
  <c r="AZ410" i="1"/>
  <c r="AY410" i="1"/>
  <c r="AT410" i="1"/>
  <c r="AQ410" i="1"/>
  <c r="AN410" i="1"/>
  <c r="AK410" i="1"/>
  <c r="AH410" i="1"/>
  <c r="AE410" i="1"/>
  <c r="AB410" i="1"/>
  <c r="Y410" i="1"/>
  <c r="V410" i="1"/>
  <c r="S410" i="1"/>
  <c r="P410" i="1"/>
  <c r="K410" i="1"/>
  <c r="AX409" i="1"/>
  <c r="AU409" i="1"/>
  <c r="AR409" i="1"/>
  <c r="AO409" i="1"/>
  <c r="AL409" i="1"/>
  <c r="AI409" i="1"/>
  <c r="AF409" i="1"/>
  <c r="AC409" i="1"/>
  <c r="AA409" i="1"/>
  <c r="Z409" i="1"/>
  <c r="W409" i="1"/>
  <c r="T409" i="1"/>
  <c r="Q409" i="1"/>
  <c r="L409" i="1"/>
  <c r="I409" i="1"/>
  <c r="AZ408" i="1"/>
  <c r="AY408" i="1"/>
  <c r="AT408" i="1"/>
  <c r="AQ408" i="1"/>
  <c r="AN408" i="1"/>
  <c r="AK408" i="1"/>
  <c r="AH408" i="1"/>
  <c r="AE408" i="1"/>
  <c r="AB408" i="1"/>
  <c r="Y408" i="1"/>
  <c r="V408" i="1"/>
  <c r="S408" i="1"/>
  <c r="P408" i="1"/>
  <c r="K408" i="1"/>
  <c r="AX407" i="1"/>
  <c r="AU407" i="1"/>
  <c r="AR407" i="1"/>
  <c r="AO407" i="1"/>
  <c r="AL407" i="1"/>
  <c r="AI407" i="1"/>
  <c r="AF407" i="1"/>
  <c r="AC407" i="1"/>
  <c r="AA407" i="1"/>
  <c r="Z407" i="1"/>
  <c r="W407" i="1"/>
  <c r="T407" i="1"/>
  <c r="Q407" i="1"/>
  <c r="L407" i="1"/>
  <c r="I407" i="1"/>
  <c r="AZ406" i="1"/>
  <c r="AY406" i="1"/>
  <c r="AT406" i="1"/>
  <c r="AQ406" i="1"/>
  <c r="AN406" i="1"/>
  <c r="AK406" i="1"/>
  <c r="AH406" i="1"/>
  <c r="AE406" i="1"/>
  <c r="AB406" i="1"/>
  <c r="Y406" i="1"/>
  <c r="V406" i="1"/>
  <c r="S406" i="1"/>
  <c r="P406" i="1"/>
  <c r="K406" i="1"/>
  <c r="AX405" i="1"/>
  <c r="AU405" i="1"/>
  <c r="AR405" i="1"/>
  <c r="AO405" i="1"/>
  <c r="AL405" i="1"/>
  <c r="AI405" i="1"/>
  <c r="AF405" i="1"/>
  <c r="AC405" i="1"/>
  <c r="AA405" i="1"/>
  <c r="Z405" i="1"/>
  <c r="W405" i="1"/>
  <c r="T405" i="1"/>
  <c r="Q405" i="1"/>
  <c r="L405" i="1"/>
  <c r="I405" i="1"/>
  <c r="AZ404" i="1"/>
  <c r="AY404" i="1"/>
  <c r="AT404" i="1"/>
  <c r="AQ404" i="1"/>
  <c r="AN404" i="1"/>
  <c r="AK404" i="1"/>
  <c r="AH404" i="1"/>
  <c r="AE404" i="1"/>
  <c r="AB404" i="1"/>
  <c r="Y404" i="1"/>
  <c r="V404" i="1"/>
  <c r="S404" i="1"/>
  <c r="P404" i="1"/>
  <c r="K404" i="1"/>
  <c r="AX403" i="1"/>
  <c r="AU403" i="1"/>
  <c r="AR403" i="1"/>
  <c r="AO403" i="1"/>
  <c r="AL403" i="1"/>
  <c r="AI403" i="1"/>
  <c r="AF403" i="1"/>
  <c r="AC403" i="1"/>
  <c r="AA403" i="1"/>
  <c r="Z403" i="1"/>
  <c r="W403" i="1"/>
  <c r="T403" i="1"/>
  <c r="Q403" i="1"/>
  <c r="L403" i="1"/>
  <c r="I403" i="1"/>
  <c r="AZ402" i="1"/>
  <c r="AY402" i="1"/>
  <c r="AT402" i="1"/>
  <c r="AQ402" i="1"/>
  <c r="AN402" i="1"/>
  <c r="AK402" i="1"/>
  <c r="AH402" i="1"/>
  <c r="AE402" i="1"/>
  <c r="AB402" i="1"/>
  <c r="Y402" i="1"/>
  <c r="V402" i="1"/>
  <c r="S402" i="1"/>
  <c r="P402" i="1"/>
  <c r="K402" i="1"/>
  <c r="AX401" i="1"/>
  <c r="AU401" i="1"/>
  <c r="AR401" i="1"/>
  <c r="AO401" i="1"/>
  <c r="AL401" i="1"/>
  <c r="AI401" i="1"/>
  <c r="AF401" i="1"/>
  <c r="AC401" i="1"/>
  <c r="AA401" i="1"/>
  <c r="Z401" i="1"/>
  <c r="W401" i="1"/>
  <c r="T401" i="1"/>
  <c r="Q401" i="1"/>
  <c r="L401" i="1"/>
  <c r="I401" i="1"/>
  <c r="AZ400" i="1"/>
  <c r="AY400" i="1"/>
  <c r="AT400" i="1"/>
  <c r="AQ400" i="1"/>
  <c r="AN400" i="1"/>
  <c r="AK400" i="1"/>
  <c r="AH400" i="1"/>
  <c r="AE400" i="1"/>
  <c r="AB400" i="1"/>
  <c r="Y400" i="1"/>
  <c r="V400" i="1"/>
  <c r="S400" i="1"/>
  <c r="P400" i="1"/>
  <c r="K400" i="1"/>
  <c r="AX399" i="1"/>
  <c r="AU399" i="1"/>
  <c r="AR399" i="1"/>
  <c r="AO399" i="1"/>
  <c r="AL399" i="1"/>
  <c r="AI399" i="1"/>
  <c r="AF399" i="1"/>
  <c r="AC399" i="1"/>
  <c r="AA399" i="1"/>
  <c r="Z399" i="1"/>
  <c r="W399" i="1"/>
  <c r="T399" i="1"/>
  <c r="Q399" i="1"/>
  <c r="L399" i="1"/>
  <c r="I399" i="1"/>
  <c r="AZ398" i="1"/>
  <c r="AY398" i="1"/>
  <c r="AT398" i="1"/>
  <c r="AQ398" i="1"/>
  <c r="AN398" i="1"/>
  <c r="AK398" i="1"/>
  <c r="AH398" i="1"/>
  <c r="AE398" i="1"/>
  <c r="AB398" i="1"/>
  <c r="Y398" i="1"/>
  <c r="V398" i="1"/>
  <c r="S398" i="1"/>
  <c r="P398" i="1"/>
  <c r="K398" i="1"/>
  <c r="AX397" i="1"/>
  <c r="AU397" i="1"/>
  <c r="AR397" i="1"/>
  <c r="AO397" i="1"/>
  <c r="AL397" i="1"/>
  <c r="AI397" i="1"/>
  <c r="AF397" i="1"/>
  <c r="AC397" i="1"/>
  <c r="AA397" i="1"/>
  <c r="Z397" i="1"/>
  <c r="W397" i="1"/>
  <c r="T397" i="1"/>
  <c r="Q397" i="1"/>
  <c r="L397" i="1"/>
  <c r="I397" i="1"/>
  <c r="AZ396" i="1"/>
  <c r="AY396" i="1"/>
  <c r="AT396" i="1"/>
  <c r="AQ396" i="1"/>
  <c r="AN396" i="1"/>
  <c r="AK396" i="1"/>
  <c r="AH396" i="1"/>
  <c r="AE396" i="1"/>
  <c r="AB396" i="1"/>
  <c r="Y396" i="1"/>
  <c r="V396" i="1"/>
  <c r="S396" i="1"/>
  <c r="P396" i="1"/>
  <c r="K396" i="1"/>
  <c r="AX395" i="1"/>
  <c r="AU395" i="1"/>
  <c r="AR395" i="1"/>
  <c r="AO395" i="1"/>
  <c r="AL395" i="1"/>
  <c r="AI395" i="1"/>
  <c r="AF395" i="1"/>
  <c r="AC395" i="1"/>
  <c r="AA395" i="1"/>
  <c r="Z395" i="1"/>
  <c r="W395" i="1"/>
  <c r="T395" i="1"/>
  <c r="Q395" i="1"/>
  <c r="L395" i="1"/>
  <c r="I395" i="1"/>
  <c r="AZ394" i="1"/>
  <c r="AY394" i="1"/>
  <c r="AT394" i="1"/>
  <c r="AQ394" i="1"/>
  <c r="AN394" i="1"/>
  <c r="AK394" i="1"/>
  <c r="AH394" i="1"/>
  <c r="AE394" i="1"/>
  <c r="AB394" i="1"/>
  <c r="Y394" i="1"/>
  <c r="V394" i="1"/>
  <c r="S394" i="1"/>
  <c r="P394" i="1"/>
  <c r="K394" i="1"/>
  <c r="AX393" i="1"/>
  <c r="AU393" i="1"/>
  <c r="AR393" i="1"/>
  <c r="AO393" i="1"/>
  <c r="AL393" i="1"/>
  <c r="AI393" i="1"/>
  <c r="AF393" i="1"/>
  <c r="AC393" i="1"/>
  <c r="AA393" i="1"/>
  <c r="Z393" i="1"/>
  <c r="W393" i="1"/>
  <c r="T393" i="1"/>
  <c r="Q393" i="1"/>
  <c r="L393" i="1"/>
  <c r="I393" i="1"/>
  <c r="AZ392" i="1"/>
  <c r="AY392" i="1"/>
  <c r="AT392" i="1"/>
  <c r="AQ392" i="1"/>
  <c r="AN392" i="1"/>
  <c r="AK392" i="1"/>
  <c r="AH392" i="1"/>
  <c r="AE392" i="1"/>
  <c r="AB392" i="1"/>
  <c r="Y392" i="1"/>
  <c r="V392" i="1"/>
  <c r="S392" i="1"/>
  <c r="P392" i="1"/>
  <c r="K392" i="1"/>
  <c r="AX391" i="1"/>
  <c r="AU391" i="1"/>
  <c r="AR391" i="1"/>
  <c r="AO391" i="1"/>
  <c r="AL391" i="1"/>
  <c r="AI391" i="1"/>
  <c r="AF391" i="1"/>
  <c r="AC391" i="1"/>
  <c r="AA391" i="1"/>
  <c r="Z391" i="1"/>
  <c r="W391" i="1"/>
  <c r="T391" i="1"/>
  <c r="Q391" i="1"/>
  <c r="L391" i="1"/>
  <c r="I391" i="1"/>
  <c r="AZ390" i="1"/>
  <c r="AY390" i="1"/>
  <c r="AT390" i="1"/>
  <c r="AQ390" i="1"/>
  <c r="AN390" i="1"/>
  <c r="AK390" i="1"/>
  <c r="AH390" i="1"/>
  <c r="AE390" i="1"/>
  <c r="AB390" i="1"/>
  <c r="Y390" i="1"/>
  <c r="V390" i="1"/>
  <c r="S390" i="1"/>
  <c r="P390" i="1"/>
  <c r="K390" i="1"/>
  <c r="AX389" i="1"/>
  <c r="AU389" i="1"/>
  <c r="AR389" i="1"/>
  <c r="AO389" i="1"/>
  <c r="AL389" i="1"/>
  <c r="AI389" i="1"/>
  <c r="AF389" i="1"/>
  <c r="AC389" i="1"/>
  <c r="AA389" i="1"/>
  <c r="Z389" i="1"/>
  <c r="W389" i="1"/>
  <c r="T389" i="1"/>
  <c r="Q389" i="1"/>
  <c r="L389" i="1"/>
  <c r="I389" i="1"/>
  <c r="AZ388" i="1"/>
  <c r="AY388" i="1"/>
  <c r="AT388" i="1"/>
  <c r="AQ388" i="1"/>
  <c r="AN388" i="1"/>
  <c r="AK388" i="1"/>
  <c r="AH388" i="1"/>
  <c r="AE388" i="1"/>
  <c r="AB388" i="1"/>
  <c r="Y388" i="1"/>
  <c r="V388" i="1"/>
  <c r="S388" i="1"/>
  <c r="P388" i="1"/>
  <c r="K388" i="1"/>
  <c r="AX387" i="1"/>
  <c r="AU387" i="1"/>
  <c r="AR387" i="1"/>
  <c r="AO387" i="1"/>
  <c r="AL387" i="1"/>
  <c r="AI387" i="1"/>
  <c r="AF387" i="1"/>
  <c r="AC387" i="1"/>
  <c r="AA387" i="1"/>
  <c r="Z387" i="1"/>
  <c r="W387" i="1"/>
  <c r="T387" i="1"/>
  <c r="Q387" i="1"/>
  <c r="L387" i="1"/>
  <c r="I387" i="1"/>
  <c r="AZ386" i="1"/>
  <c r="AY386" i="1"/>
  <c r="AT386" i="1"/>
  <c r="AQ386" i="1"/>
  <c r="AN386" i="1"/>
  <c r="AK386" i="1"/>
  <c r="AH386" i="1"/>
  <c r="AE386" i="1"/>
  <c r="AB386" i="1"/>
  <c r="Y386" i="1"/>
  <c r="V386" i="1"/>
  <c r="S386" i="1"/>
  <c r="P386" i="1"/>
  <c r="K386" i="1"/>
  <c r="AX385" i="1"/>
  <c r="AU385" i="1"/>
  <c r="AR385" i="1"/>
  <c r="AO385" i="1"/>
  <c r="AL385" i="1"/>
  <c r="AI385" i="1"/>
  <c r="AF385" i="1"/>
  <c r="AC385" i="1"/>
  <c r="AA385" i="1"/>
  <c r="Z385" i="1"/>
  <c r="W385" i="1"/>
  <c r="T385" i="1"/>
  <c r="Q385" i="1"/>
  <c r="L385" i="1"/>
  <c r="I385" i="1"/>
  <c r="AZ384" i="1"/>
  <c r="AY384" i="1"/>
  <c r="AT384" i="1"/>
  <c r="AQ384" i="1"/>
  <c r="AN384" i="1"/>
  <c r="AK384" i="1"/>
  <c r="AH384" i="1"/>
  <c r="AE384" i="1"/>
  <c r="AB384" i="1"/>
  <c r="Y384" i="1"/>
  <c r="V384" i="1"/>
  <c r="S384" i="1"/>
  <c r="P384" i="1"/>
  <c r="K384" i="1"/>
  <c r="AX383" i="1"/>
  <c r="AU383" i="1"/>
  <c r="AR383" i="1"/>
  <c r="AO383" i="1"/>
  <c r="AL383" i="1"/>
  <c r="AI383" i="1"/>
  <c r="AF383" i="1"/>
  <c r="AC383" i="1"/>
  <c r="AA383" i="1"/>
  <c r="Z383" i="1"/>
  <c r="W383" i="1"/>
  <c r="T383" i="1"/>
  <c r="Q383" i="1"/>
  <c r="L383" i="1"/>
  <c r="I383" i="1"/>
  <c r="AZ382" i="1"/>
  <c r="AY382" i="1"/>
  <c r="AT382" i="1"/>
  <c r="AQ382" i="1"/>
  <c r="AN382" i="1"/>
  <c r="AK382" i="1"/>
  <c r="AH382" i="1"/>
  <c r="AE382" i="1"/>
  <c r="AB382" i="1"/>
  <c r="Y382" i="1"/>
  <c r="V382" i="1"/>
  <c r="S382" i="1"/>
  <c r="P382" i="1"/>
  <c r="K382" i="1"/>
  <c r="AX381" i="1"/>
  <c r="AU381" i="1"/>
  <c r="AR381" i="1"/>
  <c r="AO381" i="1"/>
  <c r="AL381" i="1"/>
  <c r="AI381" i="1"/>
  <c r="AF381" i="1"/>
  <c r="AC381" i="1"/>
  <c r="AA381" i="1"/>
  <c r="Z381" i="1"/>
  <c r="W381" i="1"/>
  <c r="T381" i="1"/>
  <c r="Q381" i="1"/>
  <c r="L381" i="1"/>
  <c r="I381" i="1"/>
  <c r="AZ380" i="1"/>
  <c r="AY380" i="1"/>
  <c r="AQ380" i="1"/>
  <c r="AN380" i="1"/>
  <c r="AK380" i="1"/>
  <c r="AH380" i="1"/>
  <c r="AE380" i="1"/>
  <c r="AB380" i="1"/>
  <c r="Y380" i="1"/>
  <c r="V380" i="1"/>
  <c r="S380" i="1"/>
  <c r="P380" i="1"/>
  <c r="K380" i="1"/>
  <c r="AX379" i="1"/>
  <c r="AU379" i="1"/>
  <c r="AT379" i="1"/>
  <c r="AR379" i="1"/>
  <c r="AO379" i="1"/>
  <c r="AL379" i="1"/>
  <c r="AI379" i="1"/>
  <c r="AF379" i="1"/>
  <c r="AC379" i="1"/>
  <c r="AA379" i="1"/>
  <c r="Z379" i="1"/>
  <c r="W379" i="1"/>
  <c r="T379" i="1"/>
  <c r="Q379" i="1"/>
  <c r="L379" i="1"/>
  <c r="I379" i="1"/>
  <c r="AT378" i="1"/>
  <c r="AQ378" i="1"/>
  <c r="AN378" i="1"/>
  <c r="AK378" i="1"/>
  <c r="AH378" i="1"/>
  <c r="AE378" i="1"/>
  <c r="AB378" i="1"/>
  <c r="Y378" i="1"/>
  <c r="V378" i="1"/>
  <c r="S378" i="1"/>
  <c r="P378" i="1"/>
  <c r="K378" i="1"/>
  <c r="AX377" i="1"/>
  <c r="AU377" i="1"/>
  <c r="AR377" i="1"/>
  <c r="AO377" i="1"/>
  <c r="AL377" i="1"/>
  <c r="AI377" i="1"/>
  <c r="AF377" i="1"/>
  <c r="AC377" i="1"/>
  <c r="AA377" i="1"/>
  <c r="Z377" i="1"/>
  <c r="W377" i="1"/>
  <c r="T377" i="1"/>
  <c r="Q377" i="1"/>
  <c r="L377" i="1"/>
  <c r="I377" i="1"/>
  <c r="AT376" i="1"/>
  <c r="AQ376" i="1"/>
  <c r="AN376" i="1"/>
  <c r="AK376" i="1"/>
  <c r="AH376" i="1"/>
  <c r="AE376" i="1"/>
  <c r="AB376" i="1"/>
  <c r="Y376" i="1"/>
  <c r="V376" i="1"/>
  <c r="S376" i="1"/>
  <c r="P376" i="1"/>
  <c r="K376" i="1"/>
  <c r="AX375" i="1"/>
  <c r="AU375" i="1"/>
  <c r="AR375" i="1"/>
  <c r="AO375" i="1"/>
  <c r="AL375" i="1"/>
  <c r="AI375" i="1"/>
  <c r="AF375" i="1"/>
  <c r="AC375" i="1"/>
  <c r="AA375" i="1"/>
  <c r="Z375" i="1"/>
  <c r="W375" i="1"/>
  <c r="T375" i="1"/>
  <c r="Q375" i="1"/>
  <c r="L375" i="1"/>
  <c r="I375" i="1"/>
  <c r="AT374" i="1"/>
  <c r="AQ374" i="1"/>
  <c r="AN374" i="1"/>
  <c r="AK374" i="1"/>
  <c r="AH374" i="1"/>
  <c r="AE374" i="1"/>
  <c r="AB374" i="1"/>
  <c r="Y374" i="1"/>
  <c r="V374" i="1"/>
  <c r="S374" i="1"/>
  <c r="P374" i="1"/>
  <c r="K374" i="1"/>
  <c r="AX373" i="1"/>
  <c r="AU373" i="1"/>
  <c r="AR373" i="1"/>
  <c r="AO373" i="1"/>
  <c r="AL373" i="1"/>
  <c r="AI373" i="1"/>
  <c r="AF373" i="1"/>
  <c r="AC373" i="1"/>
  <c r="AA373" i="1"/>
  <c r="Z373" i="1"/>
  <c r="W373" i="1"/>
  <c r="T373" i="1"/>
  <c r="Q373" i="1"/>
  <c r="L373" i="1"/>
  <c r="I373" i="1"/>
  <c r="AT372" i="1"/>
  <c r="AQ372" i="1"/>
  <c r="AN372" i="1"/>
  <c r="AK372" i="1"/>
  <c r="AH372" i="1"/>
  <c r="AE372" i="1"/>
  <c r="AB372" i="1"/>
  <c r="Y372" i="1"/>
  <c r="V372" i="1"/>
  <c r="S372" i="1"/>
  <c r="P372" i="1"/>
  <c r="K372" i="1"/>
  <c r="AX371" i="1"/>
  <c r="AU371" i="1"/>
  <c r="AR371" i="1"/>
  <c r="AO371" i="1"/>
  <c r="AL371" i="1"/>
  <c r="AI371" i="1"/>
  <c r="AF371" i="1"/>
  <c r="AC371" i="1"/>
  <c r="AA371" i="1"/>
  <c r="Z371" i="1"/>
  <c r="W371" i="1"/>
  <c r="T371" i="1"/>
  <c r="Q371" i="1"/>
  <c r="L371" i="1"/>
  <c r="I371" i="1"/>
  <c r="AT370" i="1"/>
  <c r="AQ370" i="1"/>
  <c r="AN370" i="1"/>
  <c r="AK370" i="1"/>
  <c r="AH370" i="1"/>
  <c r="AE370" i="1"/>
  <c r="AB370" i="1"/>
  <c r="Y370" i="1"/>
  <c r="V370" i="1"/>
  <c r="S370" i="1"/>
  <c r="P370" i="1"/>
  <c r="K370" i="1"/>
  <c r="AX369" i="1"/>
  <c r="AU369" i="1"/>
  <c r="AR369" i="1"/>
  <c r="AO369" i="1"/>
  <c r="AL369" i="1"/>
  <c r="AI369" i="1"/>
  <c r="AF369" i="1"/>
  <c r="AC369" i="1"/>
  <c r="AA369" i="1"/>
  <c r="Z369" i="1"/>
  <c r="W369" i="1"/>
  <c r="T369" i="1"/>
  <c r="Q369" i="1"/>
  <c r="L369" i="1"/>
  <c r="I369" i="1"/>
  <c r="AT368" i="1"/>
  <c r="AQ368" i="1"/>
  <c r="AN368" i="1"/>
  <c r="AK368" i="1"/>
  <c r="AH368" i="1"/>
  <c r="AE368" i="1"/>
  <c r="AB368" i="1"/>
  <c r="Y368" i="1"/>
  <c r="V368" i="1"/>
  <c r="S368" i="1"/>
  <c r="P368" i="1"/>
  <c r="K368" i="1"/>
  <c r="AX367" i="1"/>
  <c r="AU367" i="1"/>
  <c r="AR367" i="1"/>
  <c r="AO367" i="1"/>
  <c r="AL367" i="1"/>
  <c r="AI367" i="1"/>
  <c r="AF367" i="1"/>
  <c r="AC367" i="1"/>
  <c r="AA367" i="1"/>
  <c r="Z367" i="1"/>
  <c r="W367" i="1"/>
  <c r="T367" i="1"/>
  <c r="Q367" i="1"/>
  <c r="L367" i="1"/>
  <c r="I367" i="1"/>
  <c r="AT366" i="1"/>
  <c r="AQ366" i="1"/>
  <c r="AN366" i="1"/>
  <c r="AK366" i="1"/>
  <c r="AH366" i="1"/>
  <c r="AE366" i="1"/>
  <c r="AB366" i="1"/>
  <c r="Y366" i="1"/>
  <c r="V366" i="1"/>
  <c r="S366" i="1"/>
  <c r="P366" i="1"/>
  <c r="K366" i="1"/>
  <c r="AX365" i="1"/>
  <c r="AU365" i="1"/>
  <c r="AR365" i="1"/>
  <c r="AO365" i="1"/>
  <c r="AL365" i="1"/>
  <c r="AI365" i="1"/>
  <c r="AF365" i="1"/>
  <c r="AC365" i="1"/>
  <c r="AA365" i="1"/>
  <c r="Z365" i="1"/>
  <c r="W365" i="1"/>
  <c r="T365" i="1"/>
  <c r="Q365" i="1"/>
  <c r="L365" i="1"/>
  <c r="I365" i="1"/>
  <c r="AT364" i="1"/>
  <c r="AQ364" i="1"/>
  <c r="AN364" i="1"/>
  <c r="AK364" i="1"/>
  <c r="AH364" i="1"/>
  <c r="AE364" i="1"/>
  <c r="AB364" i="1"/>
  <c r="Y364" i="1"/>
  <c r="V364" i="1"/>
  <c r="S364" i="1"/>
  <c r="P364" i="1"/>
  <c r="K364" i="1"/>
  <c r="AX363" i="1"/>
  <c r="AU363" i="1"/>
  <c r="AR363" i="1"/>
  <c r="AO363" i="1"/>
  <c r="AL363" i="1"/>
  <c r="AI363" i="1"/>
  <c r="AF363" i="1"/>
  <c r="AC363" i="1"/>
  <c r="AA363" i="1"/>
  <c r="Z363" i="1"/>
  <c r="W363" i="1"/>
  <c r="T363" i="1"/>
  <c r="Q363" i="1"/>
  <c r="L363" i="1"/>
  <c r="I363" i="1"/>
  <c r="AT362" i="1"/>
  <c r="AQ362" i="1"/>
  <c r="AN362" i="1"/>
  <c r="AK362" i="1"/>
  <c r="AH362" i="1"/>
  <c r="AE362" i="1"/>
  <c r="AB362" i="1"/>
  <c r="Y362" i="1"/>
  <c r="V362" i="1"/>
  <c r="S362" i="1"/>
  <c r="P362" i="1"/>
  <c r="K362" i="1"/>
  <c r="AX361" i="1"/>
  <c r="AU361" i="1"/>
  <c r="AR361" i="1"/>
  <c r="AO361" i="1"/>
  <c r="AL361" i="1"/>
  <c r="AI361" i="1"/>
  <c r="AF361" i="1"/>
  <c r="AC361" i="1"/>
  <c r="AA361" i="1"/>
  <c r="Z361" i="1"/>
  <c r="W361" i="1"/>
  <c r="T361" i="1"/>
  <c r="Q361" i="1"/>
  <c r="L361" i="1"/>
  <c r="I361" i="1"/>
  <c r="AT360" i="1"/>
  <c r="AQ360" i="1"/>
  <c r="AN360" i="1"/>
  <c r="AK360" i="1"/>
  <c r="AH360" i="1"/>
  <c r="AE360" i="1"/>
  <c r="AB360" i="1"/>
  <c r="Y360" i="1"/>
  <c r="V360" i="1"/>
  <c r="S360" i="1"/>
  <c r="P360" i="1"/>
  <c r="K360" i="1"/>
  <c r="AX359" i="1"/>
  <c r="AU359" i="1"/>
  <c r="AR359" i="1"/>
  <c r="AO359" i="1"/>
  <c r="AL359" i="1"/>
  <c r="AI359" i="1"/>
  <c r="AF359" i="1"/>
  <c r="AC359" i="1"/>
  <c r="AA359" i="1"/>
  <c r="Z359" i="1"/>
  <c r="W359" i="1"/>
  <c r="T359" i="1"/>
  <c r="Q359" i="1"/>
  <c r="L359" i="1"/>
  <c r="I359" i="1"/>
  <c r="AT358" i="1"/>
  <c r="AQ358" i="1"/>
  <c r="AN358" i="1"/>
  <c r="AK358" i="1"/>
  <c r="AH358" i="1"/>
  <c r="AE358" i="1"/>
  <c r="AB358" i="1"/>
  <c r="Y358" i="1"/>
  <c r="V358" i="1"/>
  <c r="S358" i="1"/>
  <c r="P358" i="1"/>
  <c r="K358" i="1"/>
  <c r="AX357" i="1"/>
  <c r="AU357" i="1"/>
  <c r="AR357" i="1"/>
  <c r="AO357" i="1"/>
  <c r="AL357" i="1"/>
  <c r="AI357" i="1"/>
  <c r="AF357" i="1"/>
  <c r="AC357" i="1"/>
  <c r="AA357" i="1"/>
  <c r="Z357" i="1"/>
  <c r="W357" i="1"/>
  <c r="T357" i="1"/>
  <c r="Q357" i="1"/>
  <c r="L357" i="1"/>
  <c r="I357" i="1"/>
  <c r="AT356" i="1"/>
  <c r="AQ356" i="1"/>
  <c r="AN356" i="1"/>
  <c r="AK356" i="1"/>
  <c r="AH356" i="1"/>
  <c r="AE356" i="1"/>
  <c r="AB356" i="1"/>
  <c r="Y356" i="1"/>
  <c r="V356" i="1"/>
  <c r="S356" i="1"/>
  <c r="P356" i="1"/>
  <c r="K356" i="1"/>
  <c r="AX355" i="1"/>
  <c r="AU355" i="1"/>
  <c r="AR355" i="1"/>
  <c r="AO355" i="1"/>
  <c r="AL355" i="1"/>
  <c r="AI355" i="1"/>
  <c r="AF355" i="1"/>
  <c r="AC355" i="1"/>
  <c r="AA355" i="1"/>
  <c r="Z355" i="1"/>
  <c r="W355" i="1"/>
  <c r="T355" i="1"/>
  <c r="Q355" i="1"/>
  <c r="L355" i="1"/>
  <c r="I355" i="1"/>
  <c r="AT354" i="1"/>
  <c r="AQ354" i="1"/>
  <c r="AN354" i="1"/>
  <c r="AK354" i="1"/>
  <c r="AH354" i="1"/>
  <c r="AE354" i="1"/>
  <c r="AB354" i="1"/>
  <c r="Y354" i="1"/>
  <c r="V354" i="1"/>
  <c r="S354" i="1"/>
  <c r="P354" i="1"/>
  <c r="K354" i="1"/>
  <c r="AX353" i="1"/>
  <c r="AU353" i="1"/>
  <c r="AR353" i="1"/>
  <c r="AO353" i="1"/>
  <c r="AL353" i="1"/>
  <c r="AI353" i="1"/>
  <c r="AF353" i="1"/>
  <c r="AC353" i="1"/>
  <c r="AA353" i="1"/>
  <c r="Z353" i="1"/>
  <c r="W353" i="1"/>
  <c r="T353" i="1"/>
  <c r="Q353" i="1"/>
  <c r="L353" i="1"/>
  <c r="I353" i="1"/>
  <c r="AT352" i="1"/>
  <c r="AQ352" i="1"/>
  <c r="AN352" i="1"/>
  <c r="AK352" i="1"/>
  <c r="AH352" i="1"/>
  <c r="AE352" i="1"/>
  <c r="AB352" i="1"/>
  <c r="Y352" i="1"/>
  <c r="V352" i="1"/>
  <c r="S352" i="1"/>
  <c r="P352" i="1"/>
  <c r="K352" i="1"/>
  <c r="AX351" i="1"/>
  <c r="AU351" i="1"/>
  <c r="AR351" i="1"/>
  <c r="AO351" i="1"/>
  <c r="AL351" i="1"/>
  <c r="AI351" i="1"/>
  <c r="AF351" i="1"/>
  <c r="AC351" i="1"/>
  <c r="AA351" i="1"/>
  <c r="Z351" i="1"/>
  <c r="W351" i="1"/>
  <c r="T351" i="1"/>
  <c r="Q351" i="1"/>
  <c r="L351" i="1"/>
  <c r="I351" i="1"/>
  <c r="AT350" i="1"/>
  <c r="AQ350" i="1"/>
  <c r="AN350" i="1"/>
  <c r="AK350" i="1"/>
  <c r="AH350" i="1"/>
  <c r="AE350" i="1"/>
  <c r="AB350" i="1"/>
  <c r="Y350" i="1"/>
  <c r="V350" i="1"/>
  <c r="S350" i="1"/>
  <c r="P350" i="1"/>
  <c r="K350" i="1"/>
  <c r="AX349" i="1"/>
  <c r="AU349" i="1"/>
  <c r="AR349" i="1"/>
  <c r="AO349" i="1"/>
  <c r="AL349" i="1"/>
  <c r="AI349" i="1"/>
  <c r="AF349" i="1"/>
  <c r="AC349" i="1"/>
  <c r="AA349" i="1"/>
  <c r="Z349" i="1"/>
  <c r="W349" i="1"/>
  <c r="T349" i="1"/>
  <c r="Q349" i="1"/>
  <c r="L349" i="1"/>
  <c r="I349" i="1"/>
  <c r="AT348" i="1"/>
  <c r="AQ348" i="1"/>
  <c r="AN348" i="1"/>
  <c r="AK348" i="1"/>
  <c r="AH348" i="1"/>
  <c r="AE348" i="1"/>
  <c r="AB348" i="1"/>
  <c r="Y348" i="1"/>
  <c r="V348" i="1"/>
  <c r="S348" i="1"/>
  <c r="P348" i="1"/>
  <c r="K348" i="1"/>
  <c r="AX347" i="1"/>
  <c r="AU347" i="1"/>
  <c r="AR347" i="1"/>
  <c r="AO347" i="1"/>
  <c r="AL347" i="1"/>
  <c r="AI347" i="1"/>
  <c r="AF347" i="1"/>
  <c r="AC347" i="1"/>
  <c r="AA347" i="1"/>
  <c r="Z347" i="1"/>
  <c r="W347" i="1"/>
  <c r="T347" i="1"/>
  <c r="Q347" i="1"/>
  <c r="L347" i="1"/>
  <c r="I347" i="1"/>
  <c r="AT346" i="1"/>
  <c r="AQ346" i="1"/>
  <c r="AN346" i="1"/>
  <c r="AK346" i="1"/>
  <c r="AH346" i="1"/>
  <c r="AE346" i="1"/>
  <c r="AB346" i="1"/>
  <c r="Y346" i="1"/>
  <c r="V346" i="1"/>
  <c r="S346" i="1"/>
  <c r="P346" i="1"/>
  <c r="K346" i="1"/>
  <c r="AX345" i="1"/>
  <c r="AU345" i="1"/>
  <c r="AR345" i="1"/>
  <c r="AO345" i="1"/>
  <c r="AL345" i="1"/>
  <c r="AI345" i="1"/>
  <c r="AF345" i="1"/>
  <c r="AC345" i="1"/>
  <c r="AA345" i="1"/>
  <c r="Z345" i="1"/>
  <c r="W345" i="1"/>
  <c r="T345" i="1"/>
  <c r="Q345" i="1"/>
  <c r="L345" i="1"/>
  <c r="I345" i="1"/>
  <c r="AT344" i="1"/>
  <c r="AQ344" i="1"/>
  <c r="AN344" i="1"/>
  <c r="AK344" i="1"/>
  <c r="AH344" i="1"/>
  <c r="AE344" i="1"/>
  <c r="AB344" i="1"/>
  <c r="Y344" i="1"/>
  <c r="V344" i="1"/>
  <c r="S344" i="1"/>
  <c r="P344" i="1"/>
  <c r="K344" i="1"/>
  <c r="AX343" i="1"/>
  <c r="AU343" i="1"/>
  <c r="AR343" i="1"/>
  <c r="AO343" i="1"/>
  <c r="AL343" i="1"/>
  <c r="AI343" i="1"/>
  <c r="AF343" i="1"/>
  <c r="AC343" i="1"/>
  <c r="AA343" i="1"/>
  <c r="Z343" i="1"/>
  <c r="W343" i="1"/>
  <c r="T343" i="1"/>
  <c r="Q343" i="1"/>
  <c r="L343" i="1"/>
  <c r="I343" i="1"/>
  <c r="AT342" i="1"/>
  <c r="AQ342" i="1"/>
  <c r="AN342" i="1"/>
  <c r="AK342" i="1"/>
  <c r="AH342" i="1"/>
  <c r="AE342" i="1"/>
  <c r="AB342" i="1"/>
  <c r="Y342" i="1"/>
  <c r="V342" i="1"/>
  <c r="S342" i="1"/>
  <c r="P342" i="1"/>
  <c r="K342" i="1"/>
  <c r="AX341" i="1"/>
  <c r="AU341" i="1"/>
  <c r="AR341" i="1"/>
  <c r="AO341" i="1"/>
  <c r="AL341" i="1"/>
  <c r="AI341" i="1"/>
  <c r="AF341" i="1"/>
  <c r="AC341" i="1"/>
  <c r="AA341" i="1"/>
  <c r="Z341" i="1"/>
  <c r="W341" i="1"/>
  <c r="T341" i="1"/>
  <c r="Q341" i="1"/>
  <c r="L341" i="1"/>
  <c r="I341" i="1"/>
  <c r="AX340" i="1"/>
  <c r="AU340" i="1"/>
  <c r="AR340" i="1"/>
  <c r="AQ340" i="1"/>
  <c r="AO340" i="1"/>
  <c r="AN340" i="1"/>
  <c r="AL340" i="1"/>
  <c r="AI340" i="1"/>
  <c r="AF340" i="1"/>
  <c r="AC340" i="1"/>
  <c r="AB340" i="1"/>
  <c r="AA340" i="1"/>
  <c r="Z340" i="1"/>
  <c r="Y340" i="1"/>
  <c r="W340" i="1"/>
  <c r="V340" i="1"/>
  <c r="T340" i="1"/>
  <c r="Q340" i="1"/>
  <c r="L340" i="1"/>
  <c r="K340" i="1"/>
  <c r="I340" i="1"/>
  <c r="AX339" i="1"/>
  <c r="AU339" i="1"/>
  <c r="AR339" i="1"/>
  <c r="AQ339" i="1"/>
  <c r="AO339" i="1"/>
  <c r="AN339" i="1"/>
  <c r="AL339" i="1"/>
  <c r="AI339" i="1"/>
  <c r="AF339" i="1"/>
  <c r="AC339" i="1"/>
  <c r="AB339" i="1"/>
  <c r="AA339" i="1"/>
  <c r="Z339" i="1"/>
  <c r="Y339" i="1"/>
  <c r="W339" i="1"/>
  <c r="V339" i="1"/>
  <c r="T339" i="1"/>
  <c r="Q339" i="1"/>
  <c r="L339" i="1"/>
  <c r="K339" i="1"/>
  <c r="I339" i="1"/>
  <c r="AT338" i="1"/>
  <c r="AQ338" i="1"/>
  <c r="AN338" i="1"/>
  <c r="AK338" i="1"/>
  <c r="AH338" i="1"/>
  <c r="AE338" i="1"/>
  <c r="AB338" i="1"/>
  <c r="Y338" i="1"/>
  <c r="V338" i="1"/>
  <c r="S338" i="1"/>
  <c r="P338" i="1"/>
  <c r="K338" i="1"/>
  <c r="AX337" i="1"/>
  <c r="AU337" i="1"/>
  <c r="AR337" i="1"/>
  <c r="AO337" i="1"/>
  <c r="AL337" i="1"/>
  <c r="AI337" i="1"/>
  <c r="AF337" i="1"/>
  <c r="AC337" i="1"/>
  <c r="AA337" i="1"/>
  <c r="Z337" i="1"/>
  <c r="W337" i="1"/>
  <c r="T337" i="1"/>
  <c r="Q337" i="1"/>
  <c r="L337" i="1"/>
  <c r="I337" i="1"/>
  <c r="AT336" i="1"/>
  <c r="AQ336" i="1"/>
  <c r="AN336" i="1"/>
  <c r="AK336" i="1"/>
  <c r="AH336" i="1"/>
  <c r="AE336" i="1"/>
  <c r="AB336" i="1"/>
  <c r="Y336" i="1"/>
  <c r="V336" i="1"/>
  <c r="S336" i="1"/>
  <c r="P336" i="1"/>
  <c r="K336" i="1"/>
  <c r="AX335" i="1"/>
  <c r="AU335" i="1"/>
  <c r="AR335" i="1"/>
  <c r="AO335" i="1"/>
  <c r="AL335" i="1"/>
  <c r="AI335" i="1"/>
  <c r="AF335" i="1"/>
  <c r="AC335" i="1"/>
  <c r="AA335" i="1"/>
  <c r="Z335" i="1"/>
  <c r="W335" i="1"/>
  <c r="T335" i="1"/>
  <c r="Q335" i="1"/>
  <c r="L335" i="1"/>
  <c r="I335" i="1"/>
  <c r="AX334" i="1"/>
  <c r="AU334" i="1"/>
  <c r="AR334" i="1"/>
  <c r="AQ334" i="1"/>
  <c r="AO334" i="1"/>
  <c r="AN334" i="1"/>
  <c r="AL334" i="1"/>
  <c r="AI334" i="1"/>
  <c r="AF334" i="1"/>
  <c r="AC334" i="1"/>
  <c r="AA334" i="1"/>
  <c r="Z334" i="1"/>
  <c r="W334" i="1"/>
  <c r="T334" i="1"/>
  <c r="Q334" i="1"/>
  <c r="L334" i="1"/>
  <c r="K334" i="1"/>
  <c r="I334" i="1"/>
  <c r="AX333" i="1"/>
  <c r="AU333" i="1"/>
  <c r="AR333" i="1"/>
  <c r="AQ333" i="1"/>
  <c r="AO333" i="1"/>
  <c r="AN333" i="1"/>
  <c r="AL333" i="1"/>
  <c r="AI333" i="1"/>
  <c r="AF333" i="1"/>
  <c r="AC333" i="1"/>
  <c r="AA333" i="1"/>
  <c r="Z333" i="1"/>
  <c r="W333" i="1"/>
  <c r="T333" i="1"/>
  <c r="Q333" i="1"/>
  <c r="L333" i="1"/>
  <c r="K333" i="1"/>
  <c r="I333" i="1"/>
  <c r="AX332" i="1"/>
  <c r="AU332" i="1"/>
  <c r="AR332" i="1"/>
  <c r="AQ332" i="1"/>
  <c r="AO332" i="1"/>
  <c r="AN332" i="1"/>
  <c r="AL332" i="1"/>
  <c r="AI332" i="1"/>
  <c r="AF332" i="1"/>
  <c r="AC332" i="1"/>
  <c r="AA332" i="1"/>
  <c r="Z332" i="1"/>
  <c r="W332" i="1"/>
  <c r="T332" i="1"/>
  <c r="Q332" i="1"/>
  <c r="L332" i="1"/>
  <c r="K332" i="1"/>
  <c r="I332" i="1"/>
  <c r="AX331" i="1"/>
  <c r="AU331" i="1"/>
  <c r="AR331" i="1"/>
  <c r="AQ331" i="1"/>
  <c r="AO331" i="1"/>
  <c r="AN331" i="1"/>
  <c r="AL331" i="1"/>
  <c r="AI331" i="1"/>
  <c r="AF331" i="1"/>
  <c r="AC331" i="1"/>
  <c r="AA331" i="1"/>
  <c r="Z331" i="1"/>
  <c r="W331" i="1"/>
  <c r="T331" i="1"/>
  <c r="Q331" i="1"/>
  <c r="L331" i="1"/>
  <c r="K331" i="1"/>
  <c r="I331" i="1"/>
  <c r="AX330" i="1"/>
  <c r="AU330" i="1"/>
  <c r="AR330" i="1"/>
  <c r="AQ330" i="1"/>
  <c r="AO330" i="1"/>
  <c r="AN330" i="1"/>
  <c r="AL330" i="1"/>
  <c r="AI330" i="1"/>
  <c r="AF330" i="1"/>
  <c r="AC330" i="1"/>
  <c r="AA330" i="1"/>
  <c r="Z330" i="1"/>
  <c r="W330" i="1"/>
  <c r="T330" i="1"/>
  <c r="Q330" i="1"/>
  <c r="L330" i="1"/>
  <c r="K330" i="1"/>
  <c r="I330" i="1"/>
  <c r="AX329" i="1"/>
  <c r="AU329" i="1"/>
  <c r="AR329" i="1"/>
  <c r="AQ329" i="1"/>
  <c r="AO329" i="1"/>
  <c r="AN329" i="1"/>
  <c r="AL329" i="1"/>
  <c r="AI329" i="1"/>
  <c r="AF329" i="1"/>
  <c r="AC329" i="1"/>
  <c r="AA329" i="1"/>
  <c r="Z329" i="1"/>
  <c r="W329" i="1"/>
  <c r="T329" i="1"/>
  <c r="Q329" i="1"/>
  <c r="L329" i="1"/>
  <c r="K329" i="1"/>
  <c r="I329" i="1"/>
  <c r="AT328" i="1"/>
  <c r="AQ328" i="1"/>
  <c r="AN328" i="1"/>
  <c r="AK328" i="1"/>
  <c r="AH328" i="1"/>
  <c r="AE328" i="1"/>
  <c r="AB328" i="1"/>
  <c r="Y328" i="1"/>
  <c r="V328" i="1"/>
  <c r="S328" i="1"/>
  <c r="P328" i="1"/>
  <c r="K328" i="1"/>
  <c r="AX327" i="1"/>
  <c r="AU327" i="1"/>
  <c r="AR327" i="1"/>
  <c r="AO327" i="1"/>
  <c r="AL327" i="1"/>
  <c r="AI327" i="1"/>
  <c r="AF327" i="1"/>
  <c r="AC327" i="1"/>
  <c r="AA327" i="1"/>
  <c r="Z327" i="1"/>
  <c r="W327" i="1"/>
  <c r="T327" i="1"/>
  <c r="Q327" i="1"/>
  <c r="L327" i="1"/>
  <c r="I327" i="1"/>
  <c r="AT326" i="1"/>
  <c r="AQ326" i="1"/>
  <c r="AN326" i="1"/>
  <c r="AK326" i="1"/>
  <c r="AH326" i="1"/>
  <c r="AE326" i="1"/>
  <c r="AB326" i="1"/>
  <c r="Y326" i="1"/>
  <c r="V326" i="1"/>
  <c r="S326" i="1"/>
  <c r="P326" i="1"/>
  <c r="K326" i="1"/>
  <c r="AR325" i="1"/>
  <c r="AO325" i="1"/>
  <c r="AL325" i="1"/>
  <c r="AI325" i="1"/>
  <c r="AF325" i="1"/>
  <c r="AC325" i="1"/>
  <c r="AA325" i="1"/>
  <c r="Z325" i="1"/>
  <c r="W325" i="1"/>
  <c r="T325" i="1"/>
  <c r="Q325" i="1"/>
  <c r="L325" i="1"/>
  <c r="I325" i="1"/>
  <c r="AT323" i="1"/>
  <c r="AQ323" i="1"/>
  <c r="AN323" i="1"/>
  <c r="AK323" i="1"/>
  <c r="AH323" i="1"/>
  <c r="AE323" i="1"/>
  <c r="AB323" i="1"/>
  <c r="Y323" i="1"/>
  <c r="V323" i="1"/>
  <c r="S323" i="1"/>
  <c r="P323" i="1"/>
  <c r="K323" i="1"/>
  <c r="AR322" i="1"/>
  <c r="AO322" i="1"/>
  <c r="AL322" i="1"/>
  <c r="AI322" i="1"/>
  <c r="AF322" i="1"/>
  <c r="AC322" i="1"/>
  <c r="AA322" i="1"/>
  <c r="Z322" i="1"/>
  <c r="W322" i="1"/>
  <c r="T322" i="1"/>
  <c r="Q322" i="1"/>
  <c r="L322" i="1"/>
  <c r="I322" i="1"/>
  <c r="AT321" i="1"/>
  <c r="AQ321" i="1"/>
  <c r="AN321" i="1"/>
  <c r="AK321" i="1"/>
  <c r="AH321" i="1"/>
  <c r="AE321" i="1"/>
  <c r="AB321" i="1"/>
  <c r="Y321" i="1"/>
  <c r="V321" i="1"/>
  <c r="S321" i="1"/>
  <c r="P321" i="1"/>
  <c r="K321" i="1"/>
  <c r="AR320" i="1"/>
  <c r="AO320" i="1"/>
  <c r="AL320" i="1"/>
  <c r="AI320" i="1"/>
  <c r="AF320" i="1"/>
  <c r="AC320" i="1"/>
  <c r="AA320" i="1"/>
  <c r="Z320" i="1"/>
  <c r="W320" i="1"/>
  <c r="T320" i="1"/>
  <c r="Q320" i="1"/>
  <c r="L320" i="1"/>
  <c r="I320" i="1"/>
  <c r="AT319" i="1"/>
  <c r="AQ319" i="1"/>
  <c r="AN319" i="1"/>
  <c r="AK319" i="1"/>
  <c r="AH319" i="1"/>
  <c r="AE319" i="1"/>
  <c r="AB319" i="1"/>
  <c r="Y319" i="1"/>
  <c r="V319" i="1"/>
  <c r="S319" i="1"/>
  <c r="P319" i="1"/>
  <c r="K319" i="1"/>
  <c r="AR318" i="1"/>
  <c r="AO318" i="1"/>
  <c r="AL318" i="1"/>
  <c r="AI318" i="1"/>
  <c r="AF318" i="1"/>
  <c r="AC318" i="1"/>
  <c r="AA318" i="1"/>
  <c r="Z318" i="1"/>
  <c r="W318" i="1"/>
  <c r="T318" i="1"/>
  <c r="Q318" i="1"/>
  <c r="L318" i="1"/>
  <c r="I318" i="1"/>
  <c r="AT317" i="1"/>
  <c r="AQ317" i="1"/>
  <c r="AN317" i="1"/>
  <c r="AK317" i="1"/>
  <c r="AH317" i="1"/>
  <c r="AE317" i="1"/>
  <c r="AB317" i="1"/>
  <c r="Y317" i="1"/>
  <c r="V317" i="1"/>
  <c r="S317" i="1"/>
  <c r="P317" i="1"/>
  <c r="K317" i="1"/>
  <c r="AR316" i="1"/>
  <c r="AO316" i="1"/>
  <c r="AL316" i="1"/>
  <c r="AI316" i="1"/>
  <c r="AF316" i="1"/>
  <c r="AC316" i="1"/>
  <c r="AA316" i="1"/>
  <c r="Z316" i="1"/>
  <c r="W316" i="1"/>
  <c r="T316" i="1"/>
  <c r="Q316" i="1"/>
  <c r="L316" i="1"/>
  <c r="I316" i="1"/>
  <c r="AT315" i="1"/>
  <c r="AQ315" i="1"/>
  <c r="AN315" i="1"/>
  <c r="AK315" i="1"/>
  <c r="AH315" i="1"/>
  <c r="AE315" i="1"/>
  <c r="AB315" i="1"/>
  <c r="Y315" i="1"/>
  <c r="V315" i="1"/>
  <c r="S315" i="1"/>
  <c r="P315" i="1"/>
  <c r="K315" i="1"/>
  <c r="AR314" i="1"/>
  <c r="AO314" i="1"/>
  <c r="AL314" i="1"/>
  <c r="AI314" i="1"/>
  <c r="AF314" i="1"/>
  <c r="AC314" i="1"/>
  <c r="AA314" i="1"/>
  <c r="Z314" i="1"/>
  <c r="W314" i="1"/>
  <c r="T314" i="1"/>
  <c r="Q314" i="1"/>
  <c r="L314" i="1"/>
  <c r="AW314" i="1" s="1"/>
  <c r="I314" i="1"/>
  <c r="AT313" i="1"/>
  <c r="AQ313" i="1"/>
  <c r="AN313" i="1"/>
  <c r="AK313" i="1"/>
  <c r="AH313" i="1"/>
  <c r="AE313" i="1"/>
  <c r="AB313" i="1"/>
  <c r="Y313" i="1"/>
  <c r="V313" i="1"/>
  <c r="S313" i="1"/>
  <c r="P313" i="1"/>
  <c r="K313" i="1"/>
  <c r="AR312" i="1"/>
  <c r="AO312" i="1"/>
  <c r="AL312" i="1"/>
  <c r="AI312" i="1"/>
  <c r="AF312" i="1"/>
  <c r="AC312" i="1"/>
  <c r="AA312" i="1"/>
  <c r="Z312" i="1"/>
  <c r="W312" i="1"/>
  <c r="T312" i="1"/>
  <c r="Q312" i="1"/>
  <c r="L312" i="1"/>
  <c r="I312" i="1"/>
  <c r="AT311" i="1"/>
  <c r="AQ311" i="1"/>
  <c r="AN311" i="1"/>
  <c r="AK311" i="1"/>
  <c r="AH311" i="1"/>
  <c r="AE311" i="1"/>
  <c r="AB311" i="1"/>
  <c r="Y311" i="1"/>
  <c r="V311" i="1"/>
  <c r="S311" i="1"/>
  <c r="P311" i="1"/>
  <c r="K311" i="1"/>
  <c r="AT310" i="1"/>
  <c r="AR310" i="1"/>
  <c r="AQ310" i="1"/>
  <c r="AO310" i="1"/>
  <c r="AN310" i="1"/>
  <c r="AL310" i="1"/>
  <c r="AK310" i="1"/>
  <c r="AI310" i="1"/>
  <c r="AH310" i="1"/>
  <c r="AF310" i="1"/>
  <c r="AE310" i="1"/>
  <c r="AC310" i="1"/>
  <c r="AB310" i="1"/>
  <c r="Z310" i="1"/>
  <c r="Y310" i="1"/>
  <c r="W310" i="1"/>
  <c r="V310" i="1"/>
  <c r="T310" i="1"/>
  <c r="S310" i="1"/>
  <c r="Q310" i="1"/>
  <c r="P310" i="1"/>
  <c r="L310" i="1"/>
  <c r="K310" i="1"/>
  <c r="I310" i="1"/>
  <c r="AR309" i="1"/>
  <c r="AO309" i="1"/>
  <c r="AL309" i="1"/>
  <c r="AI309" i="1"/>
  <c r="AF309" i="1"/>
  <c r="AC309" i="1"/>
  <c r="AA309" i="1"/>
  <c r="Z309" i="1"/>
  <c r="W309" i="1"/>
  <c r="T309" i="1"/>
  <c r="Q309" i="1"/>
  <c r="L309" i="1"/>
  <c r="I309" i="1"/>
  <c r="AU308" i="1"/>
  <c r="AT308" i="1"/>
  <c r="AR308" i="1"/>
  <c r="AQ308" i="1"/>
  <c r="AO308" i="1"/>
  <c r="AN308" i="1"/>
  <c r="AL308" i="1"/>
  <c r="AK308" i="1"/>
  <c r="AI308" i="1"/>
  <c r="AH308" i="1"/>
  <c r="AF308" i="1"/>
  <c r="AE308" i="1"/>
  <c r="AC308" i="1"/>
  <c r="AB308" i="1"/>
  <c r="Z308" i="1"/>
  <c r="Y308" i="1"/>
  <c r="W308" i="1"/>
  <c r="V308" i="1"/>
  <c r="T308" i="1"/>
  <c r="S308" i="1"/>
  <c r="Q308" i="1"/>
  <c r="P308" i="1"/>
  <c r="L308" i="1"/>
  <c r="K308" i="1"/>
  <c r="I308" i="1"/>
  <c r="AR307" i="1"/>
  <c r="AO307" i="1"/>
  <c r="AL307" i="1"/>
  <c r="AI307" i="1"/>
  <c r="AF307" i="1"/>
  <c r="AC307" i="1"/>
  <c r="AA307" i="1"/>
  <c r="Z307" i="1"/>
  <c r="W307" i="1"/>
  <c r="T307" i="1"/>
  <c r="Q307" i="1"/>
  <c r="L307" i="1"/>
  <c r="AW307" i="1" s="1"/>
  <c r="I307" i="1"/>
  <c r="AR306" i="1"/>
  <c r="AO306" i="1"/>
  <c r="AL306" i="1"/>
  <c r="AI306" i="1"/>
  <c r="AF306" i="1"/>
  <c r="AC306" i="1"/>
  <c r="AA306" i="1"/>
  <c r="Z306" i="1"/>
  <c r="W306" i="1"/>
  <c r="T306" i="1"/>
  <c r="Q306" i="1"/>
  <c r="L306" i="1"/>
  <c r="I306" i="1"/>
  <c r="AA304" i="1"/>
  <c r="AA303" i="1"/>
  <c r="AA302" i="1"/>
  <c r="AA301" i="1"/>
  <c r="AA300" i="1"/>
  <c r="AA299" i="1"/>
  <c r="AA298" i="1"/>
  <c r="AA297" i="1"/>
  <c r="AA296" i="1"/>
  <c r="AA295" i="1"/>
  <c r="AA294" i="1"/>
  <c r="AA293" i="1"/>
  <c r="AA292" i="1"/>
  <c r="AA291" i="1"/>
  <c r="AA290" i="1"/>
  <c r="AA289" i="1"/>
  <c r="AA288" i="1"/>
  <c r="AA287" i="1"/>
  <c r="AA286" i="1"/>
  <c r="AT285" i="1"/>
  <c r="AQ285" i="1"/>
  <c r="AN285" i="1"/>
  <c r="AK285" i="1"/>
  <c r="AH285" i="1"/>
  <c r="AE285" i="1"/>
  <c r="AB285" i="1"/>
  <c r="Y285" i="1"/>
  <c r="V285" i="1"/>
  <c r="S285" i="1"/>
  <c r="P285" i="1"/>
  <c r="K285" i="1"/>
  <c r="AA284" i="1"/>
  <c r="AT283" i="1"/>
  <c r="AQ283" i="1"/>
  <c r="AN283" i="1"/>
  <c r="AK283" i="1"/>
  <c r="AH283" i="1"/>
  <c r="AE283" i="1"/>
  <c r="AB283" i="1"/>
  <c r="Y283" i="1"/>
  <c r="V283" i="1"/>
  <c r="S283" i="1"/>
  <c r="P283" i="1"/>
  <c r="K283" i="1"/>
  <c r="AA282" i="1"/>
  <c r="O282" i="1"/>
  <c r="N282" i="1"/>
  <c r="M282" i="1"/>
  <c r="AA281" i="1"/>
  <c r="AA280" i="1"/>
  <c r="AA279" i="1"/>
  <c r="AA278" i="1"/>
  <c r="AA277" i="1"/>
  <c r="AA276" i="1"/>
  <c r="AA275" i="1"/>
  <c r="AA274" i="1"/>
  <c r="AA273" i="1"/>
  <c r="AA272" i="1"/>
  <c r="AT271" i="1"/>
  <c r="AQ271" i="1"/>
  <c r="AN271" i="1"/>
  <c r="AK271" i="1"/>
  <c r="AH271" i="1"/>
  <c r="AE271" i="1"/>
  <c r="AB271" i="1"/>
  <c r="Y271" i="1"/>
  <c r="V271" i="1"/>
  <c r="S271" i="1"/>
  <c r="P271" i="1"/>
  <c r="K271" i="1"/>
  <c r="AG270" i="1"/>
  <c r="AD270" i="1"/>
  <c r="AA270" i="1"/>
  <c r="O270" i="1"/>
  <c r="N270" i="1"/>
  <c r="M270" i="1"/>
  <c r="AT269" i="1"/>
  <c r="AQ269" i="1"/>
  <c r="AN269" i="1"/>
  <c r="AK269" i="1"/>
  <c r="AH269" i="1"/>
  <c r="AE269" i="1"/>
  <c r="AB269" i="1"/>
  <c r="Y269" i="1"/>
  <c r="V269" i="1"/>
  <c r="S269" i="1"/>
  <c r="P269" i="1"/>
  <c r="K269" i="1"/>
  <c r="AA268" i="1"/>
  <c r="AT267" i="1"/>
  <c r="AQ267" i="1"/>
  <c r="AN267" i="1"/>
  <c r="AK267" i="1"/>
  <c r="AH267" i="1"/>
  <c r="AE267" i="1"/>
  <c r="AB267" i="1"/>
  <c r="Y267" i="1"/>
  <c r="V267" i="1"/>
  <c r="S267" i="1"/>
  <c r="P267" i="1"/>
  <c r="K267" i="1"/>
  <c r="AA266" i="1"/>
  <c r="AT265" i="1"/>
  <c r="AQ265" i="1"/>
  <c r="AN265" i="1"/>
  <c r="AK265" i="1"/>
  <c r="AH265" i="1"/>
  <c r="AE265" i="1"/>
  <c r="AB265" i="1"/>
  <c r="Y265" i="1"/>
  <c r="V265" i="1"/>
  <c r="S265" i="1"/>
  <c r="P265" i="1"/>
  <c r="K265" i="1"/>
  <c r="AA264" i="1"/>
  <c r="AT263" i="1"/>
  <c r="AQ263" i="1"/>
  <c r="AN263" i="1"/>
  <c r="AK263" i="1"/>
  <c r="AH263" i="1"/>
  <c r="AE263" i="1"/>
  <c r="AB263" i="1"/>
  <c r="Y263" i="1"/>
  <c r="V263" i="1"/>
  <c r="S263" i="1"/>
  <c r="P263" i="1"/>
  <c r="K263" i="1"/>
  <c r="AA262" i="1"/>
  <c r="AT261" i="1"/>
  <c r="AQ261" i="1"/>
  <c r="AN261" i="1"/>
  <c r="AK261" i="1"/>
  <c r="AH261" i="1"/>
  <c r="AE261" i="1"/>
  <c r="AB261" i="1"/>
  <c r="Y261" i="1"/>
  <c r="V261" i="1"/>
  <c r="S261" i="1"/>
  <c r="P261" i="1"/>
  <c r="K261" i="1"/>
  <c r="AA260" i="1"/>
  <c r="AT259" i="1"/>
  <c r="AQ259" i="1"/>
  <c r="AN259" i="1"/>
  <c r="AK259" i="1"/>
  <c r="AH259" i="1"/>
  <c r="AE259" i="1"/>
  <c r="AB259" i="1"/>
  <c r="Y259" i="1"/>
  <c r="V259" i="1"/>
  <c r="S259" i="1"/>
  <c r="P259" i="1"/>
  <c r="K259" i="1"/>
  <c r="AA258" i="1"/>
  <c r="AT257" i="1"/>
  <c r="AQ257" i="1"/>
  <c r="AN257" i="1"/>
  <c r="AK257" i="1"/>
  <c r="AH257" i="1"/>
  <c r="AE257" i="1"/>
  <c r="AB257" i="1"/>
  <c r="Y257" i="1"/>
  <c r="V257" i="1"/>
  <c r="S257" i="1"/>
  <c r="P257" i="1"/>
  <c r="K257" i="1"/>
  <c r="AA256" i="1"/>
  <c r="AT255" i="1"/>
  <c r="AQ255" i="1"/>
  <c r="AN255" i="1"/>
  <c r="AK255" i="1"/>
  <c r="AH255" i="1"/>
  <c r="AE255" i="1"/>
  <c r="AB255" i="1"/>
  <c r="Y255" i="1"/>
  <c r="V255" i="1"/>
  <c r="S255" i="1"/>
  <c r="P255" i="1"/>
  <c r="K255" i="1"/>
  <c r="AG254" i="1"/>
  <c r="AD254" i="1"/>
  <c r="AA254" i="1"/>
  <c r="O254" i="1"/>
  <c r="N254" i="1"/>
  <c r="M254" i="1"/>
  <c r="AT253" i="1"/>
  <c r="AQ253" i="1"/>
  <c r="AN253" i="1"/>
  <c r="AK253" i="1"/>
  <c r="AH253" i="1"/>
  <c r="AE253" i="1"/>
  <c r="AB253" i="1"/>
  <c r="Y253" i="1"/>
  <c r="V253" i="1"/>
  <c r="S253" i="1"/>
  <c r="P253" i="1"/>
  <c r="K253" i="1"/>
  <c r="AA252" i="1"/>
  <c r="AT251" i="1"/>
  <c r="AQ251" i="1"/>
  <c r="AN251" i="1"/>
  <c r="AK251" i="1"/>
  <c r="AH251" i="1"/>
  <c r="AE251" i="1"/>
  <c r="AB251" i="1"/>
  <c r="Y251" i="1"/>
  <c r="V251" i="1"/>
  <c r="S251" i="1"/>
  <c r="P251" i="1"/>
  <c r="K251" i="1"/>
  <c r="AA250" i="1"/>
  <c r="AT248" i="1"/>
  <c r="AQ248" i="1"/>
  <c r="AN248" i="1"/>
  <c r="AK248" i="1"/>
  <c r="AH248" i="1"/>
  <c r="AE248" i="1"/>
  <c r="AB248" i="1"/>
  <c r="Y248" i="1"/>
  <c r="V248" i="1"/>
  <c r="S248" i="1"/>
  <c r="P248" i="1"/>
  <c r="K248" i="1"/>
  <c r="AD247" i="1"/>
  <c r="AA247" i="1"/>
  <c r="O247" i="1"/>
  <c r="N247" i="1"/>
  <c r="AT246" i="1"/>
  <c r="AQ246" i="1"/>
  <c r="AN246" i="1"/>
  <c r="AK246" i="1"/>
  <c r="AH246" i="1"/>
  <c r="AE246" i="1"/>
  <c r="AB246" i="1"/>
  <c r="Y246" i="1"/>
  <c r="V246" i="1"/>
  <c r="S246" i="1"/>
  <c r="P246" i="1"/>
  <c r="K246" i="1"/>
  <c r="AA245" i="1"/>
  <c r="AT244" i="1"/>
  <c r="AQ244" i="1"/>
  <c r="AN244" i="1"/>
  <c r="AK244" i="1"/>
  <c r="AH244" i="1"/>
  <c r="AE244" i="1"/>
  <c r="AB244" i="1"/>
  <c r="Y244" i="1"/>
  <c r="V244" i="1"/>
  <c r="S244" i="1"/>
  <c r="P244" i="1"/>
  <c r="K244" i="1"/>
  <c r="AA243" i="1"/>
  <c r="AT242" i="1"/>
  <c r="AQ242" i="1"/>
  <c r="AN242" i="1"/>
  <c r="AK242" i="1"/>
  <c r="AH242" i="1"/>
  <c r="AE242" i="1"/>
  <c r="AB242" i="1"/>
  <c r="Y242" i="1"/>
  <c r="V242" i="1"/>
  <c r="S242" i="1"/>
  <c r="P242" i="1"/>
  <c r="K242" i="1"/>
  <c r="AA241" i="1"/>
  <c r="AT240" i="1"/>
  <c r="AQ240" i="1"/>
  <c r="AN240" i="1"/>
  <c r="AK240" i="1"/>
  <c r="AH240" i="1"/>
  <c r="AE240" i="1"/>
  <c r="AB240" i="1"/>
  <c r="Y240" i="1"/>
  <c r="V240" i="1"/>
  <c r="S240" i="1"/>
  <c r="P240" i="1"/>
  <c r="K240" i="1"/>
  <c r="AD239" i="1"/>
  <c r="AA239" i="1"/>
  <c r="AT238" i="1"/>
  <c r="AQ238" i="1"/>
  <c r="AN238" i="1"/>
  <c r="AK238" i="1"/>
  <c r="AH238" i="1"/>
  <c r="AE238" i="1"/>
  <c r="AB238" i="1"/>
  <c r="Y238" i="1"/>
  <c r="V238" i="1"/>
  <c r="S238" i="1"/>
  <c r="P238" i="1"/>
  <c r="K238" i="1"/>
  <c r="AA237" i="1"/>
  <c r="AT236" i="1"/>
  <c r="AQ236" i="1"/>
  <c r="AN236" i="1"/>
  <c r="AK236" i="1"/>
  <c r="AH236" i="1"/>
  <c r="AE236" i="1"/>
  <c r="AB236" i="1"/>
  <c r="Y236" i="1"/>
  <c r="V236" i="1"/>
  <c r="S236" i="1"/>
  <c r="P236" i="1"/>
  <c r="K236" i="1"/>
  <c r="AA235" i="1"/>
  <c r="O235" i="1"/>
  <c r="N235" i="1"/>
  <c r="M235" i="1"/>
  <c r="AT233" i="1"/>
  <c r="AQ233" i="1"/>
  <c r="AN233" i="1"/>
  <c r="AK233" i="1"/>
  <c r="AH233" i="1"/>
  <c r="AE233" i="1"/>
  <c r="AB233" i="1"/>
  <c r="Y233" i="1"/>
  <c r="V233" i="1"/>
  <c r="S233" i="1"/>
  <c r="P233" i="1"/>
  <c r="K233" i="1"/>
  <c r="AA232" i="1"/>
  <c r="AT230" i="1"/>
  <c r="AQ230" i="1"/>
  <c r="AN230" i="1"/>
  <c r="AK230" i="1"/>
  <c r="AH230" i="1"/>
  <c r="AE230" i="1"/>
  <c r="AB230" i="1"/>
  <c r="Y230" i="1"/>
  <c r="V230" i="1"/>
  <c r="S230" i="1"/>
  <c r="P230" i="1"/>
  <c r="K230" i="1"/>
  <c r="AA229" i="1"/>
  <c r="AT227" i="1"/>
  <c r="AQ227" i="1"/>
  <c r="AN227" i="1"/>
  <c r="AK227" i="1"/>
  <c r="AH227" i="1"/>
  <c r="AE227" i="1"/>
  <c r="AB227" i="1"/>
  <c r="Y227" i="1"/>
  <c r="V227" i="1"/>
  <c r="S227" i="1"/>
  <c r="P227" i="1"/>
  <c r="K227" i="1"/>
  <c r="AA226" i="1"/>
  <c r="AT224" i="1"/>
  <c r="AQ224" i="1"/>
  <c r="AN224" i="1"/>
  <c r="AK224" i="1"/>
  <c r="AH224" i="1"/>
  <c r="AE224" i="1"/>
  <c r="AB224" i="1"/>
  <c r="Y224" i="1"/>
  <c r="V224" i="1"/>
  <c r="S224" i="1"/>
  <c r="P224" i="1"/>
  <c r="K224" i="1"/>
  <c r="AA223" i="1"/>
  <c r="AT221" i="1"/>
  <c r="AQ221" i="1"/>
  <c r="AN221" i="1"/>
  <c r="AK221" i="1"/>
  <c r="AH221" i="1"/>
  <c r="AE221" i="1"/>
  <c r="AB221" i="1"/>
  <c r="Y221" i="1"/>
  <c r="V221" i="1"/>
  <c r="S221" i="1"/>
  <c r="P221" i="1"/>
  <c r="K221" i="1"/>
  <c r="AA220" i="1"/>
  <c r="AT219" i="1"/>
  <c r="AQ219" i="1"/>
  <c r="AN219" i="1"/>
  <c r="AK219" i="1"/>
  <c r="AH219" i="1"/>
  <c r="AE219" i="1"/>
  <c r="AB219" i="1"/>
  <c r="Y219" i="1"/>
  <c r="V219" i="1"/>
  <c r="S219" i="1"/>
  <c r="P219" i="1"/>
  <c r="K219" i="1"/>
  <c r="AA218" i="1"/>
  <c r="AT217" i="1"/>
  <c r="AQ217" i="1"/>
  <c r="AN217" i="1"/>
  <c r="AK217" i="1"/>
  <c r="AH217" i="1"/>
  <c r="AE217" i="1"/>
  <c r="AB217" i="1"/>
  <c r="Y217" i="1"/>
  <c r="V217" i="1"/>
  <c r="S217" i="1"/>
  <c r="P217" i="1"/>
  <c r="K217" i="1"/>
  <c r="AA216" i="1"/>
  <c r="AT215" i="1"/>
  <c r="AQ215" i="1"/>
  <c r="AN215" i="1"/>
  <c r="AK215" i="1"/>
  <c r="AH215" i="1"/>
  <c r="AE215" i="1"/>
  <c r="AB215" i="1"/>
  <c r="Y215" i="1"/>
  <c r="V215" i="1"/>
  <c r="S215" i="1"/>
  <c r="P215" i="1"/>
  <c r="K215" i="1"/>
  <c r="AA214" i="1"/>
  <c r="AA213" i="1"/>
  <c r="AA210" i="1"/>
  <c r="AT207" i="1"/>
  <c r="AQ207" i="1"/>
  <c r="AN207" i="1"/>
  <c r="AK207" i="1"/>
  <c r="AH207" i="1"/>
  <c r="AE207" i="1"/>
  <c r="AB207" i="1"/>
  <c r="Y207" i="1"/>
  <c r="V207" i="1"/>
  <c r="S207" i="1"/>
  <c r="P207" i="1"/>
  <c r="K207" i="1"/>
  <c r="AA206" i="1"/>
  <c r="AT205" i="1"/>
  <c r="AQ205" i="1"/>
  <c r="AN205" i="1"/>
  <c r="AK205" i="1"/>
  <c r="AH205" i="1"/>
  <c r="AE205" i="1"/>
  <c r="AB205" i="1"/>
  <c r="Y205" i="1"/>
  <c r="V205" i="1"/>
  <c r="S205" i="1"/>
  <c r="P205" i="1"/>
  <c r="K205" i="1"/>
  <c r="AA204" i="1"/>
  <c r="AT203" i="1"/>
  <c r="AQ203" i="1"/>
  <c r="AN203" i="1"/>
  <c r="AK203" i="1"/>
  <c r="AH203" i="1"/>
  <c r="AE203" i="1"/>
  <c r="AB203" i="1"/>
  <c r="Y203" i="1"/>
  <c r="V203" i="1"/>
  <c r="S203" i="1"/>
  <c r="P203" i="1"/>
  <c r="K203" i="1"/>
  <c r="AA202" i="1"/>
  <c r="AT201" i="1"/>
  <c r="AQ201" i="1"/>
  <c r="AN201" i="1"/>
  <c r="AK201" i="1"/>
  <c r="AH201" i="1"/>
  <c r="AE201" i="1"/>
  <c r="AB201" i="1"/>
  <c r="Y201" i="1"/>
  <c r="V201" i="1"/>
  <c r="S201" i="1"/>
  <c r="P201" i="1"/>
  <c r="K201" i="1"/>
  <c r="AA200" i="1"/>
  <c r="AT199" i="1"/>
  <c r="AQ199" i="1"/>
  <c r="AN199" i="1"/>
  <c r="AK199" i="1"/>
  <c r="AH199" i="1"/>
  <c r="AE199" i="1"/>
  <c r="AB199" i="1"/>
  <c r="Y199" i="1"/>
  <c r="V199" i="1"/>
  <c r="S199" i="1"/>
  <c r="P199" i="1"/>
  <c r="K199" i="1"/>
  <c r="AA198" i="1"/>
  <c r="AT197" i="1"/>
  <c r="AQ197" i="1"/>
  <c r="AN197" i="1"/>
  <c r="AK197" i="1"/>
  <c r="AH197" i="1"/>
  <c r="AE197" i="1"/>
  <c r="AB197" i="1"/>
  <c r="Y197" i="1"/>
  <c r="V197" i="1"/>
  <c r="S197" i="1"/>
  <c r="P197" i="1"/>
  <c r="K197" i="1"/>
  <c r="AA196" i="1"/>
  <c r="AT195" i="1"/>
  <c r="AQ195" i="1"/>
  <c r="AN195" i="1"/>
  <c r="AK195" i="1"/>
  <c r="AH195" i="1"/>
  <c r="AE195" i="1"/>
  <c r="AB195" i="1"/>
  <c r="Y195" i="1"/>
  <c r="V195" i="1"/>
  <c r="S195" i="1"/>
  <c r="P195" i="1"/>
  <c r="K195" i="1"/>
  <c r="AA194" i="1"/>
  <c r="AT193" i="1"/>
  <c r="AQ193" i="1"/>
  <c r="AN193" i="1"/>
  <c r="AK193" i="1"/>
  <c r="AH193" i="1"/>
  <c r="AE193" i="1"/>
  <c r="AB193" i="1"/>
  <c r="Y193" i="1"/>
  <c r="V193" i="1"/>
  <c r="S193" i="1"/>
  <c r="P193" i="1"/>
  <c r="K193" i="1"/>
  <c r="AT192" i="1"/>
  <c r="AQ192" i="1"/>
  <c r="AN192" i="1"/>
  <c r="AK192" i="1"/>
  <c r="AH192" i="1"/>
  <c r="AE192" i="1"/>
  <c r="AB192" i="1"/>
  <c r="Y192" i="1"/>
  <c r="V192" i="1"/>
  <c r="S192" i="1"/>
  <c r="P192" i="1"/>
  <c r="K192" i="1"/>
  <c r="AA191" i="1"/>
  <c r="AT190" i="1"/>
  <c r="AQ190" i="1"/>
  <c r="AN190" i="1"/>
  <c r="AK190" i="1"/>
  <c r="AH190" i="1"/>
  <c r="AE190" i="1"/>
  <c r="AB190" i="1"/>
  <c r="Y190" i="1"/>
  <c r="V190" i="1"/>
  <c r="S190" i="1"/>
  <c r="P190" i="1"/>
  <c r="K190" i="1"/>
  <c r="AA189" i="1"/>
  <c r="AT187" i="1"/>
  <c r="AQ187" i="1"/>
  <c r="AN187" i="1"/>
  <c r="AK187" i="1"/>
  <c r="AH187" i="1"/>
  <c r="AE187" i="1"/>
  <c r="AB187" i="1"/>
  <c r="Y187" i="1"/>
  <c r="V187" i="1"/>
  <c r="S187" i="1"/>
  <c r="P187" i="1"/>
  <c r="K187" i="1"/>
  <c r="AA186" i="1"/>
  <c r="AT185" i="1"/>
  <c r="AQ185" i="1"/>
  <c r="AN185" i="1"/>
  <c r="AK185" i="1"/>
  <c r="AH185" i="1"/>
  <c r="AE185" i="1"/>
  <c r="AB185" i="1"/>
  <c r="Y185" i="1"/>
  <c r="V185" i="1"/>
  <c r="S185" i="1"/>
  <c r="P185" i="1"/>
  <c r="K185" i="1"/>
  <c r="AA184" i="1"/>
  <c r="AA182" i="1"/>
  <c r="AA180" i="1"/>
  <c r="AA179" i="1"/>
  <c r="AA177" i="1"/>
  <c r="AA176" i="1"/>
  <c r="AA174" i="1"/>
  <c r="AA173" i="1"/>
  <c r="AA172" i="1"/>
  <c r="AA170" i="1"/>
  <c r="AA169" i="1"/>
  <c r="AA168" i="1"/>
  <c r="AA167" i="1"/>
  <c r="AA166" i="1"/>
  <c r="AA164" i="1"/>
  <c r="AA163" i="1"/>
  <c r="AA162" i="1"/>
  <c r="AA161" i="1"/>
  <c r="AA159" i="1"/>
  <c r="AA158" i="1"/>
  <c r="AA157" i="1"/>
  <c r="AA155" i="1"/>
  <c r="AA154" i="1"/>
  <c r="AA153" i="1"/>
  <c r="AA151" i="1"/>
  <c r="AA150" i="1"/>
  <c r="AA149" i="1"/>
  <c r="AA147" i="1"/>
  <c r="AA146" i="1"/>
  <c r="AA145" i="1"/>
  <c r="AT143" i="1"/>
  <c r="AQ143" i="1"/>
  <c r="AN143" i="1"/>
  <c r="AK143" i="1"/>
  <c r="AH143" i="1"/>
  <c r="AE143" i="1"/>
  <c r="AB143" i="1"/>
  <c r="Y143" i="1"/>
  <c r="V143" i="1"/>
  <c r="S143" i="1"/>
  <c r="P143" i="1"/>
  <c r="K143" i="1"/>
  <c r="AA142" i="1"/>
  <c r="AT140" i="1"/>
  <c r="AQ140" i="1"/>
  <c r="AN140" i="1"/>
  <c r="AK140" i="1"/>
  <c r="AH140" i="1"/>
  <c r="AE140" i="1"/>
  <c r="AB140" i="1"/>
  <c r="Y140" i="1"/>
  <c r="V140" i="1"/>
  <c r="S140" i="1"/>
  <c r="P140" i="1"/>
  <c r="K140" i="1"/>
  <c r="AA139" i="1"/>
  <c r="AT137" i="1"/>
  <c r="AQ137" i="1"/>
  <c r="AN137" i="1"/>
  <c r="AK137" i="1"/>
  <c r="AH137" i="1"/>
  <c r="AE137" i="1"/>
  <c r="AB137" i="1"/>
  <c r="Y137" i="1"/>
  <c r="V137" i="1"/>
  <c r="S137" i="1"/>
  <c r="P137" i="1"/>
  <c r="K137" i="1"/>
  <c r="AA136" i="1"/>
  <c r="AT134" i="1"/>
  <c r="AQ134" i="1"/>
  <c r="AN134" i="1"/>
  <c r="AK134" i="1"/>
  <c r="AH134" i="1"/>
  <c r="AE134" i="1"/>
  <c r="AB134" i="1"/>
  <c r="Y134" i="1"/>
  <c r="V134" i="1"/>
  <c r="S134" i="1"/>
  <c r="P134" i="1"/>
  <c r="K134" i="1"/>
  <c r="AA133" i="1"/>
  <c r="AT131" i="1"/>
  <c r="AQ131" i="1"/>
  <c r="AN131" i="1"/>
  <c r="AK131" i="1"/>
  <c r="AH131" i="1"/>
  <c r="AE131" i="1"/>
  <c r="AB131" i="1"/>
  <c r="Y131" i="1"/>
  <c r="V131" i="1"/>
  <c r="S131" i="1"/>
  <c r="P131" i="1"/>
  <c r="K131" i="1"/>
  <c r="AA130" i="1"/>
  <c r="AT128" i="1"/>
  <c r="AQ128" i="1"/>
  <c r="AN128" i="1"/>
  <c r="AK128" i="1"/>
  <c r="AH128" i="1"/>
  <c r="AE128" i="1"/>
  <c r="AB128" i="1"/>
  <c r="Y128" i="1"/>
  <c r="V128" i="1"/>
  <c r="S128" i="1"/>
  <c r="P128" i="1"/>
  <c r="K128" i="1"/>
  <c r="AA127" i="1"/>
  <c r="AT126" i="1"/>
  <c r="AQ126" i="1"/>
  <c r="AN126" i="1"/>
  <c r="AK126" i="1"/>
  <c r="AH126" i="1"/>
  <c r="AE126" i="1"/>
  <c r="AB126" i="1"/>
  <c r="Y126" i="1"/>
  <c r="V126" i="1"/>
  <c r="S126" i="1"/>
  <c r="P126" i="1"/>
  <c r="K126" i="1"/>
  <c r="AA125" i="1"/>
  <c r="AT123" i="1"/>
  <c r="AQ123" i="1"/>
  <c r="AN123" i="1"/>
  <c r="AK123" i="1"/>
  <c r="AH123" i="1"/>
  <c r="AE123" i="1"/>
  <c r="AB123" i="1"/>
  <c r="Y123" i="1"/>
  <c r="V123" i="1"/>
  <c r="S123" i="1"/>
  <c r="P123" i="1"/>
  <c r="K123" i="1"/>
  <c r="AA122" i="1"/>
  <c r="AT120" i="1"/>
  <c r="AQ120" i="1"/>
  <c r="AN120" i="1"/>
  <c r="AK120" i="1"/>
  <c r="AH120" i="1"/>
  <c r="AE120" i="1"/>
  <c r="AB120" i="1"/>
  <c r="Y120" i="1"/>
  <c r="V120" i="1"/>
  <c r="S120" i="1"/>
  <c r="P120" i="1"/>
  <c r="K120" i="1"/>
  <c r="AA119" i="1"/>
  <c r="AT117" i="1"/>
  <c r="AQ117" i="1"/>
  <c r="AN117" i="1"/>
  <c r="AK117" i="1"/>
  <c r="AH117" i="1"/>
  <c r="AE117" i="1"/>
  <c r="AB117" i="1"/>
  <c r="Y117" i="1"/>
  <c r="V117" i="1"/>
  <c r="S117" i="1"/>
  <c r="P117" i="1"/>
  <c r="K117" i="1"/>
  <c r="AA116" i="1"/>
  <c r="AT114" i="1"/>
  <c r="AQ114" i="1"/>
  <c r="AN114" i="1"/>
  <c r="AK114" i="1"/>
  <c r="AH114" i="1"/>
  <c r="AE114" i="1"/>
  <c r="AB114" i="1"/>
  <c r="Y114" i="1"/>
  <c r="V114" i="1"/>
  <c r="S114" i="1"/>
  <c r="P114" i="1"/>
  <c r="K114" i="1"/>
  <c r="AA113" i="1"/>
  <c r="AT111" i="1"/>
  <c r="AQ111" i="1"/>
  <c r="AN111" i="1"/>
  <c r="AK111" i="1"/>
  <c r="AH111" i="1"/>
  <c r="AE111" i="1"/>
  <c r="AB111" i="1"/>
  <c r="Y111" i="1"/>
  <c r="V111" i="1"/>
  <c r="S111" i="1"/>
  <c r="K111" i="1"/>
  <c r="AA110" i="1"/>
  <c r="AT109" i="1"/>
  <c r="AQ109" i="1"/>
  <c r="AN109" i="1"/>
  <c r="AK109" i="1"/>
  <c r="AH109" i="1"/>
  <c r="AE109" i="1"/>
  <c r="AB109" i="1"/>
  <c r="Y109" i="1"/>
  <c r="V109" i="1"/>
  <c r="S109" i="1"/>
  <c r="P109" i="1"/>
  <c r="K109" i="1"/>
  <c r="AA108" i="1"/>
  <c r="AT107" i="1"/>
  <c r="AQ107" i="1"/>
  <c r="AN107" i="1"/>
  <c r="AK107" i="1"/>
  <c r="AH107" i="1"/>
  <c r="AE107" i="1"/>
  <c r="AB107" i="1"/>
  <c r="Y107" i="1"/>
  <c r="V107" i="1"/>
  <c r="S107" i="1"/>
  <c r="P107" i="1"/>
  <c r="K107" i="1"/>
  <c r="AA106" i="1"/>
  <c r="AT105" i="1"/>
  <c r="AQ105" i="1"/>
  <c r="AN105" i="1"/>
  <c r="AK105" i="1"/>
  <c r="AH105" i="1"/>
  <c r="AE105" i="1"/>
  <c r="AB105" i="1"/>
  <c r="Y105" i="1"/>
  <c r="V105" i="1"/>
  <c r="S105" i="1"/>
  <c r="P105" i="1"/>
  <c r="K105" i="1"/>
  <c r="AA104" i="1"/>
  <c r="AT103" i="1"/>
  <c r="AQ103" i="1"/>
  <c r="AN103" i="1"/>
  <c r="AK103" i="1"/>
  <c r="AH103" i="1"/>
  <c r="AE103" i="1"/>
  <c r="AB103" i="1"/>
  <c r="Y103" i="1"/>
  <c r="V103" i="1"/>
  <c r="S103" i="1"/>
  <c r="P103" i="1"/>
  <c r="K103" i="1"/>
  <c r="AA102" i="1"/>
  <c r="AA66" i="1"/>
  <c r="AW66" i="1" s="1"/>
  <c r="AT65" i="1"/>
  <c r="AQ65" i="1"/>
  <c r="AN65" i="1"/>
  <c r="AK65" i="1"/>
  <c r="AH65" i="1"/>
  <c r="AE65" i="1"/>
  <c r="AB65" i="1"/>
  <c r="Y65" i="1"/>
  <c r="V65" i="1"/>
  <c r="S65" i="1"/>
  <c r="P65" i="1"/>
  <c r="K65" i="1"/>
  <c r="AA64" i="1"/>
  <c r="O64" i="1"/>
  <c r="N64" i="1"/>
  <c r="M64" i="1"/>
  <c r="AT62" i="1"/>
  <c r="AQ62" i="1"/>
  <c r="AN62" i="1"/>
  <c r="AK62" i="1"/>
  <c r="AH62" i="1"/>
  <c r="AE62" i="1"/>
  <c r="AB62" i="1"/>
  <c r="Y62" i="1"/>
  <c r="V62" i="1"/>
  <c r="S62" i="1"/>
  <c r="P62" i="1"/>
  <c r="K62" i="1"/>
  <c r="AA61" i="1"/>
  <c r="AW61" i="1" s="1"/>
  <c r="AT59" i="1"/>
  <c r="AQ59" i="1"/>
  <c r="AN59" i="1"/>
  <c r="AK59" i="1"/>
  <c r="AH59" i="1"/>
  <c r="AE59" i="1"/>
  <c r="AB59" i="1"/>
  <c r="Y59" i="1"/>
  <c r="V59" i="1"/>
  <c r="S59" i="1"/>
  <c r="P59" i="1"/>
  <c r="K59" i="1"/>
  <c r="AA58" i="1"/>
  <c r="AW58" i="1" s="1"/>
  <c r="AT56" i="1"/>
  <c r="AQ56" i="1"/>
  <c r="AN56" i="1"/>
  <c r="AK56" i="1"/>
  <c r="AH56" i="1"/>
  <c r="AE56" i="1"/>
  <c r="AB56" i="1"/>
  <c r="Y56" i="1"/>
  <c r="V56" i="1"/>
  <c r="S56" i="1"/>
  <c r="P56" i="1"/>
  <c r="K56" i="1"/>
  <c r="AA55" i="1"/>
  <c r="AW55" i="1" s="1"/>
  <c r="AT54" i="1"/>
  <c r="AQ54" i="1"/>
  <c r="AN54" i="1"/>
  <c r="AK54" i="1"/>
  <c r="AH54" i="1"/>
  <c r="AE54" i="1"/>
  <c r="AB54" i="1"/>
  <c r="Y54" i="1"/>
  <c r="V54" i="1"/>
  <c r="S54" i="1"/>
  <c r="P54" i="1"/>
  <c r="K54" i="1"/>
  <c r="AA53" i="1"/>
  <c r="AW53" i="1" s="1"/>
  <c r="AT51" i="1"/>
  <c r="AQ51" i="1"/>
  <c r="AN51" i="1"/>
  <c r="AK51" i="1"/>
  <c r="AH51" i="1"/>
  <c r="AE51" i="1"/>
  <c r="AB51" i="1"/>
  <c r="Y51" i="1"/>
  <c r="V51" i="1"/>
  <c r="S51" i="1"/>
  <c r="P51" i="1"/>
  <c r="K51" i="1"/>
  <c r="AA50" i="1"/>
  <c r="AW50" i="1" s="1"/>
  <c r="AT49" i="1"/>
  <c r="AQ49" i="1"/>
  <c r="AN49" i="1"/>
  <c r="AK49" i="1"/>
  <c r="AH49" i="1"/>
  <c r="AE49" i="1"/>
  <c r="AB49" i="1"/>
  <c r="Y49" i="1"/>
  <c r="V49" i="1"/>
  <c r="S49" i="1"/>
  <c r="P49" i="1"/>
  <c r="K49" i="1"/>
  <c r="AA48" i="1"/>
  <c r="AW48" i="1" s="1"/>
  <c r="AT47" i="1"/>
  <c r="AQ47" i="1"/>
  <c r="AN47" i="1"/>
  <c r="AK47" i="1"/>
  <c r="AH47" i="1"/>
  <c r="AE47" i="1"/>
  <c r="AB47" i="1"/>
  <c r="Y47" i="1"/>
  <c r="V47" i="1"/>
  <c r="S47" i="1"/>
  <c r="P47" i="1"/>
  <c r="K47" i="1"/>
  <c r="AD46" i="1"/>
  <c r="AA46" i="1"/>
  <c r="AW46" i="1" s="1"/>
  <c r="AT45" i="1"/>
  <c r="AQ45" i="1"/>
  <c r="AN45" i="1"/>
  <c r="AK45" i="1"/>
  <c r="AH45" i="1"/>
  <c r="AE45" i="1"/>
  <c r="AB45" i="1"/>
  <c r="Y45" i="1"/>
  <c r="V45" i="1"/>
  <c r="S45" i="1"/>
  <c r="P45" i="1"/>
  <c r="K45" i="1"/>
  <c r="AD44" i="1"/>
  <c r="AA44" i="1"/>
  <c r="O44" i="1"/>
  <c r="N44" i="1"/>
  <c r="M44" i="1"/>
  <c r="AW44" i="1" s="1"/>
  <c r="AT43" i="1"/>
  <c r="AQ43" i="1"/>
  <c r="AN43" i="1"/>
  <c r="AK43" i="1"/>
  <c r="AH43" i="1"/>
  <c r="AE43" i="1"/>
  <c r="AB43" i="1"/>
  <c r="Y43" i="1"/>
  <c r="V43" i="1"/>
  <c r="S43" i="1"/>
  <c r="P43" i="1"/>
  <c r="K43" i="1"/>
  <c r="AD42" i="1"/>
  <c r="AA42" i="1"/>
  <c r="AW42" i="1" s="1"/>
  <c r="AT41" i="1"/>
  <c r="AQ41" i="1"/>
  <c r="AN41" i="1"/>
  <c r="AK41" i="1"/>
  <c r="AH41" i="1"/>
  <c r="AE41" i="1"/>
  <c r="AB41" i="1"/>
  <c r="Y41" i="1"/>
  <c r="V41" i="1"/>
  <c r="S41" i="1"/>
  <c r="P41" i="1"/>
  <c r="K41" i="1"/>
  <c r="AD40" i="1"/>
  <c r="AA40" i="1"/>
  <c r="O40" i="1"/>
  <c r="N40" i="1"/>
  <c r="M40" i="1"/>
  <c r="AT39" i="1"/>
  <c r="AQ39" i="1"/>
  <c r="AN39" i="1"/>
  <c r="AK39" i="1"/>
  <c r="AH39" i="1"/>
  <c r="AE39" i="1"/>
  <c r="AB39" i="1"/>
  <c r="Y39" i="1"/>
  <c r="V39" i="1"/>
  <c r="S39" i="1"/>
  <c r="P39" i="1"/>
  <c r="K39" i="1"/>
  <c r="AA38" i="1"/>
  <c r="AW38" i="1" s="1"/>
  <c r="AT37" i="1"/>
  <c r="AQ37" i="1"/>
  <c r="AN37" i="1"/>
  <c r="AK37" i="1"/>
  <c r="AH37" i="1"/>
  <c r="AE37" i="1"/>
  <c r="AB37" i="1"/>
  <c r="Y37" i="1"/>
  <c r="V37" i="1"/>
  <c r="S37" i="1"/>
  <c r="P37" i="1"/>
  <c r="K37" i="1"/>
  <c r="AD36" i="1"/>
  <c r="AA36" i="1"/>
  <c r="O36" i="1"/>
  <c r="N36" i="1"/>
  <c r="M36" i="1"/>
  <c r="AT35" i="1"/>
  <c r="AQ35" i="1"/>
  <c r="AN35" i="1"/>
  <c r="AK35" i="1"/>
  <c r="AH35" i="1"/>
  <c r="AE35" i="1"/>
  <c r="AB35" i="1"/>
  <c r="Y35" i="1"/>
  <c r="V35" i="1"/>
  <c r="S35" i="1"/>
  <c r="P35" i="1"/>
  <c r="K35" i="1"/>
  <c r="AD34" i="1"/>
  <c r="AA34" i="1"/>
  <c r="AW34" i="1" s="1"/>
  <c r="AA33" i="1"/>
  <c r="AW33" i="1" s="1"/>
  <c r="AA32" i="1"/>
  <c r="AW32" i="1" s="1"/>
  <c r="AA31" i="1"/>
  <c r="AW31" i="1" s="1"/>
  <c r="AA30" i="1"/>
  <c r="AW30" i="1" s="1"/>
  <c r="AA29" i="1"/>
  <c r="AW29" i="1" s="1"/>
  <c r="AA28" i="1"/>
  <c r="AW28" i="1" s="1"/>
  <c r="AA27" i="1"/>
  <c r="AW27" i="1" s="1"/>
  <c r="AA26" i="1"/>
  <c r="AW26" i="1" s="1"/>
  <c r="AA25" i="1"/>
  <c r="AW25" i="1" s="1"/>
  <c r="AA24" i="1"/>
  <c r="AW24" i="1" s="1"/>
  <c r="AA23" i="1"/>
  <c r="AW23" i="1" s="1"/>
  <c r="AT22" i="1"/>
  <c r="AQ22" i="1"/>
  <c r="AN22" i="1"/>
  <c r="AK22" i="1"/>
  <c r="AH22" i="1"/>
  <c r="AE22" i="1"/>
  <c r="AB22" i="1"/>
  <c r="Y22" i="1"/>
  <c r="V22" i="1"/>
  <c r="S22" i="1"/>
  <c r="P22" i="1"/>
  <c r="K22" i="1"/>
  <c r="AA21" i="1"/>
  <c r="AW21" i="1" s="1"/>
  <c r="AT20" i="1"/>
  <c r="AQ20" i="1"/>
  <c r="AN20" i="1"/>
  <c r="AK20" i="1"/>
  <c r="AH20" i="1"/>
  <c r="AE20" i="1"/>
  <c r="AB20" i="1"/>
  <c r="Y20" i="1"/>
  <c r="V20" i="1"/>
  <c r="S20" i="1"/>
  <c r="K20" i="1"/>
  <c r="AA19" i="1"/>
  <c r="P19" i="1"/>
  <c r="AW19" i="1" s="1"/>
  <c r="AT18" i="1"/>
  <c r="AQ18" i="1"/>
  <c r="AN18" i="1"/>
  <c r="AK18" i="1"/>
  <c r="AH18" i="1"/>
  <c r="AE18" i="1"/>
  <c r="AB18" i="1"/>
  <c r="Y18" i="1"/>
  <c r="V18" i="1"/>
  <c r="S18" i="1"/>
  <c r="P18" i="1"/>
  <c r="K18" i="1"/>
  <c r="AA17" i="1"/>
  <c r="AW17" i="1" s="1"/>
  <c r="AT16" i="1"/>
  <c r="AQ16" i="1"/>
  <c r="AN16" i="1"/>
  <c r="AK16" i="1"/>
  <c r="AH16" i="1"/>
  <c r="AE16" i="1"/>
  <c r="AB16" i="1"/>
  <c r="Y16" i="1"/>
  <c r="V16" i="1"/>
  <c r="S16" i="1"/>
  <c r="P16" i="1"/>
  <c r="K16" i="1"/>
  <c r="AT15" i="1"/>
  <c r="AQ15" i="1"/>
  <c r="AN15" i="1"/>
  <c r="AK15" i="1"/>
  <c r="AH15" i="1"/>
  <c r="AE15" i="1"/>
  <c r="AB15" i="1"/>
  <c r="Y15" i="1"/>
  <c r="V15" i="1"/>
  <c r="S15" i="1"/>
  <c r="P15" i="1"/>
  <c r="K15" i="1"/>
  <c r="AT14" i="1"/>
  <c r="AQ14" i="1"/>
  <c r="AN14" i="1"/>
  <c r="AK14" i="1"/>
  <c r="AH14" i="1"/>
  <c r="AE14" i="1"/>
  <c r="AB14" i="1"/>
  <c r="Y14" i="1"/>
  <c r="V14" i="1"/>
  <c r="S14" i="1"/>
  <c r="P14" i="1"/>
  <c r="K14" i="1"/>
  <c r="AT13" i="1"/>
  <c r="AQ13" i="1"/>
  <c r="AN13" i="1"/>
  <c r="AK13" i="1"/>
  <c r="AH13" i="1"/>
  <c r="AE13" i="1"/>
  <c r="AB13" i="1"/>
  <c r="Y13" i="1"/>
  <c r="V13" i="1"/>
  <c r="S13" i="1"/>
  <c r="P13" i="1"/>
  <c r="K13" i="1"/>
  <c r="AT12" i="1"/>
  <c r="AQ12" i="1"/>
  <c r="AN12" i="1"/>
  <c r="AK12" i="1"/>
  <c r="AH12" i="1"/>
  <c r="AE12" i="1"/>
  <c r="AB12" i="1"/>
  <c r="Y12" i="1"/>
  <c r="V12" i="1"/>
  <c r="S12" i="1"/>
  <c r="P12" i="1"/>
  <c r="K12" i="1"/>
  <c r="AT11" i="1"/>
  <c r="AQ11" i="1"/>
  <c r="AN11" i="1"/>
  <c r="AK11" i="1"/>
  <c r="AH11" i="1"/>
  <c r="AE11" i="1"/>
  <c r="AB11" i="1"/>
  <c r="Y11" i="1"/>
  <c r="V11" i="1"/>
  <c r="S11" i="1"/>
  <c r="K11" i="1"/>
  <c r="AW397" i="1" l="1"/>
  <c r="AV397" i="1"/>
  <c r="AW413" i="1"/>
  <c r="AV413" i="1"/>
  <c r="AW415" i="1"/>
  <c r="AV415" i="1"/>
  <c r="AV423" i="1"/>
  <c r="AW423" i="1"/>
  <c r="AW149" i="1"/>
  <c r="AV149" i="1"/>
  <c r="AW258" i="1"/>
  <c r="AV258" i="1"/>
  <c r="AW381" i="1"/>
  <c r="AV381" i="1"/>
  <c r="AW40" i="1"/>
  <c r="AY107" i="1"/>
  <c r="AZ107" i="1"/>
  <c r="AZ120" i="1"/>
  <c r="AY120" i="1"/>
  <c r="AW133" i="1"/>
  <c r="AV133" i="1"/>
  <c r="AZ143" i="1"/>
  <c r="AY143" i="1"/>
  <c r="AW150" i="1"/>
  <c r="AV150" i="1"/>
  <c r="AW161" i="1"/>
  <c r="AV161" i="1"/>
  <c r="AV170" i="1"/>
  <c r="AW170" i="1"/>
  <c r="AW182" i="1"/>
  <c r="AV182" i="1"/>
  <c r="AW191" i="1"/>
  <c r="AV191" i="1"/>
  <c r="AW200" i="1"/>
  <c r="AV200" i="1"/>
  <c r="AZ207" i="1"/>
  <c r="AY207" i="1"/>
  <c r="AW223" i="1"/>
  <c r="AV223" i="1"/>
  <c r="AZ233" i="1"/>
  <c r="AY233" i="1"/>
  <c r="AZ236" i="1"/>
  <c r="AY236" i="1"/>
  <c r="AZ242" i="1"/>
  <c r="AY242" i="1"/>
  <c r="AV254" i="1"/>
  <c r="AW254" i="1"/>
  <c r="AZ259" i="1"/>
  <c r="AY259" i="1"/>
  <c r="AW268" i="1"/>
  <c r="AV268" i="1"/>
  <c r="AV273" i="1"/>
  <c r="AW273" i="1"/>
  <c r="AW281" i="1"/>
  <c r="AV281" i="1"/>
  <c r="AW288" i="1"/>
  <c r="AV288" i="1"/>
  <c r="AW296" i="1"/>
  <c r="AV296" i="1"/>
  <c r="AW304" i="1"/>
  <c r="AV304" i="1"/>
  <c r="AW316" i="1"/>
  <c r="AW322" i="1"/>
  <c r="AV322" i="1"/>
  <c r="AZ326" i="1"/>
  <c r="AY326" i="1"/>
  <c r="AW330" i="1"/>
  <c r="AV330" i="1"/>
  <c r="AW334" i="1"/>
  <c r="AV334" i="1"/>
  <c r="AZ346" i="1"/>
  <c r="AY346" i="1"/>
  <c r="AW351" i="1"/>
  <c r="AV351" i="1"/>
  <c r="AZ362" i="1"/>
  <c r="AY362" i="1"/>
  <c r="AW367" i="1"/>
  <c r="AV367" i="1"/>
  <c r="AZ378" i="1"/>
  <c r="AY378" i="1"/>
  <c r="AW391" i="1"/>
  <c r="AV391" i="1"/>
  <c r="AW407" i="1"/>
  <c r="AV407" i="1"/>
  <c r="AW361" i="1"/>
  <c r="AV361" i="1"/>
  <c r="AV110" i="1"/>
  <c r="AW110" i="1"/>
  <c r="AV125" i="1"/>
  <c r="AW125" i="1"/>
  <c r="AZ134" i="1"/>
  <c r="AY134" i="1"/>
  <c r="AV151" i="1"/>
  <c r="AW151" i="1"/>
  <c r="AW162" i="1"/>
  <c r="AV162" i="1"/>
  <c r="AW172" i="1"/>
  <c r="AV172" i="1"/>
  <c r="AW184" i="1"/>
  <c r="AV184" i="1"/>
  <c r="AZ192" i="1"/>
  <c r="AY192" i="1"/>
  <c r="AV194" i="1"/>
  <c r="AW194" i="1"/>
  <c r="AZ201" i="1"/>
  <c r="AY201" i="1"/>
  <c r="AW216" i="1"/>
  <c r="AV216" i="1"/>
  <c r="AZ224" i="1"/>
  <c r="AY224" i="1"/>
  <c r="AW239" i="1"/>
  <c r="AV239" i="1"/>
  <c r="AW245" i="1"/>
  <c r="AV245" i="1"/>
  <c r="AW262" i="1"/>
  <c r="AV262" i="1"/>
  <c r="AZ269" i="1"/>
  <c r="AY269" i="1"/>
  <c r="AW274" i="1"/>
  <c r="AV274" i="1"/>
  <c r="AW282" i="1"/>
  <c r="AV282" i="1"/>
  <c r="AW284" i="1"/>
  <c r="AV284" i="1"/>
  <c r="AW289" i="1"/>
  <c r="AV289" i="1"/>
  <c r="AW297" i="1"/>
  <c r="AV297" i="1"/>
  <c r="AZ311" i="1"/>
  <c r="AY311" i="1"/>
  <c r="AW325" i="1"/>
  <c r="AV325" i="1"/>
  <c r="AW335" i="1"/>
  <c r="AV335" i="1"/>
  <c r="AW341" i="1"/>
  <c r="AV341" i="1"/>
  <c r="AZ352" i="1"/>
  <c r="AY352" i="1"/>
  <c r="AV357" i="1"/>
  <c r="AW357" i="1"/>
  <c r="AZ368" i="1"/>
  <c r="AY368" i="1"/>
  <c r="AV373" i="1"/>
  <c r="AW373" i="1"/>
  <c r="AV385" i="1"/>
  <c r="AW385" i="1"/>
  <c r="AW401" i="1"/>
  <c r="AV401" i="1"/>
  <c r="AW421" i="1"/>
  <c r="AV421" i="1"/>
  <c r="AW106" i="1"/>
  <c r="AV106" i="1"/>
  <c r="AW119" i="1"/>
  <c r="AV119" i="1"/>
  <c r="AV169" i="1"/>
  <c r="AW169" i="1"/>
  <c r="AW206" i="1"/>
  <c r="AV206" i="1"/>
  <c r="AV232" i="1"/>
  <c r="AW232" i="1"/>
  <c r="AW36" i="1"/>
  <c r="AW104" i="1"/>
  <c r="AV104" i="1"/>
  <c r="AW116" i="1"/>
  <c r="AV116" i="1"/>
  <c r="AZ126" i="1"/>
  <c r="AY126" i="1"/>
  <c r="AW139" i="1"/>
  <c r="AV139" i="1"/>
  <c r="AW153" i="1"/>
  <c r="AV153" i="1"/>
  <c r="AV163" i="1"/>
  <c r="AW163" i="1"/>
  <c r="AW173" i="1"/>
  <c r="AV173" i="1"/>
  <c r="AZ185" i="1"/>
  <c r="AY185" i="1"/>
  <c r="AV204" i="1"/>
  <c r="AW204" i="1"/>
  <c r="AZ217" i="1"/>
  <c r="AY217" i="1"/>
  <c r="AW229" i="1"/>
  <c r="AV229" i="1"/>
  <c r="AZ246" i="1"/>
  <c r="AY246" i="1"/>
  <c r="AY248" i="1"/>
  <c r="AZ248" i="1"/>
  <c r="AW256" i="1"/>
  <c r="AV256" i="1"/>
  <c r="AZ263" i="1"/>
  <c r="AY263" i="1"/>
  <c r="AW275" i="1"/>
  <c r="AV275" i="1"/>
  <c r="AZ285" i="1"/>
  <c r="AY285" i="1"/>
  <c r="AW290" i="1"/>
  <c r="AV290" i="1"/>
  <c r="AV298" i="1"/>
  <c r="AW298" i="1"/>
  <c r="AW306" i="1"/>
  <c r="AZ310" i="1"/>
  <c r="AZ313" i="1"/>
  <c r="AY313" i="1"/>
  <c r="AV327" i="1"/>
  <c r="AW327" i="1"/>
  <c r="AW331" i="1"/>
  <c r="AV331" i="1"/>
  <c r="AZ336" i="1"/>
  <c r="AY336" i="1"/>
  <c r="AV339" i="1"/>
  <c r="AW339" i="1"/>
  <c r="AZ342" i="1"/>
  <c r="AY342" i="1"/>
  <c r="AW347" i="1"/>
  <c r="AV347" i="1"/>
  <c r="AZ358" i="1"/>
  <c r="AY358" i="1"/>
  <c r="AW363" i="1"/>
  <c r="AV363" i="1"/>
  <c r="AZ374" i="1"/>
  <c r="AY374" i="1"/>
  <c r="AW379" i="1"/>
  <c r="AV379" i="1"/>
  <c r="AW395" i="1"/>
  <c r="AV395" i="1"/>
  <c r="AW411" i="1"/>
  <c r="AV411" i="1"/>
  <c r="AW295" i="1"/>
  <c r="AV295" i="1"/>
  <c r="AW345" i="1"/>
  <c r="AV345" i="1"/>
  <c r="AZ105" i="1"/>
  <c r="AY105" i="1"/>
  <c r="AY117" i="1"/>
  <c r="AZ117" i="1"/>
  <c r="AW130" i="1"/>
  <c r="AV130" i="1"/>
  <c r="AY140" i="1"/>
  <c r="AZ140" i="1"/>
  <c r="AV154" i="1"/>
  <c r="AW154" i="1"/>
  <c r="AV164" i="1"/>
  <c r="AW164" i="1"/>
  <c r="AV174" i="1"/>
  <c r="AW174" i="1"/>
  <c r="AW189" i="1"/>
  <c r="AV189" i="1"/>
  <c r="AY198" i="1"/>
  <c r="AZ198" i="1"/>
  <c r="AV198" i="1"/>
  <c r="AW198" i="1"/>
  <c r="AY205" i="1"/>
  <c r="AZ205" i="1"/>
  <c r="AV210" i="1"/>
  <c r="AW210" i="1"/>
  <c r="AW213" i="1"/>
  <c r="AV213" i="1"/>
  <c r="AV220" i="1"/>
  <c r="AW220" i="1"/>
  <c r="AY230" i="1"/>
  <c r="AZ230" i="1"/>
  <c r="AY240" i="1"/>
  <c r="AZ240" i="1"/>
  <c r="AV252" i="1"/>
  <c r="AW252" i="1"/>
  <c r="AY257" i="1"/>
  <c r="AZ257" i="1"/>
  <c r="AV266" i="1"/>
  <c r="AW266" i="1"/>
  <c r="AZ271" i="1"/>
  <c r="AY271" i="1"/>
  <c r="AV276" i="1"/>
  <c r="AW276" i="1"/>
  <c r="AW291" i="1"/>
  <c r="AV291" i="1"/>
  <c r="AW299" i="1"/>
  <c r="AV299" i="1"/>
  <c r="AY315" i="1"/>
  <c r="AZ315" i="1"/>
  <c r="AZ328" i="1"/>
  <c r="AY328" i="1"/>
  <c r="AY348" i="1"/>
  <c r="AZ348" i="1"/>
  <c r="AV353" i="1"/>
  <c r="AW353" i="1"/>
  <c r="AY364" i="1"/>
  <c r="AZ364" i="1"/>
  <c r="AW369" i="1"/>
  <c r="AV369" i="1"/>
  <c r="AV389" i="1"/>
  <c r="AW389" i="1"/>
  <c r="AV405" i="1"/>
  <c r="AW405" i="1"/>
  <c r="AV419" i="1"/>
  <c r="AW419" i="1"/>
  <c r="AV159" i="1"/>
  <c r="AW159" i="1"/>
  <c r="AY197" i="1"/>
  <c r="AZ197" i="1"/>
  <c r="AW280" i="1"/>
  <c r="AV280" i="1"/>
  <c r="AW303" i="1"/>
  <c r="AV303" i="1"/>
  <c r="AW64" i="1"/>
  <c r="AW108" i="1"/>
  <c r="AV108" i="1"/>
  <c r="AV122" i="1"/>
  <c r="AW122" i="1"/>
  <c r="AZ131" i="1"/>
  <c r="AY131" i="1"/>
  <c r="AW145" i="1"/>
  <c r="AV145" i="1"/>
  <c r="AW155" i="1"/>
  <c r="AV155" i="1"/>
  <c r="AW166" i="1"/>
  <c r="AV166" i="1"/>
  <c r="AW176" i="1"/>
  <c r="AV176" i="1"/>
  <c r="AY190" i="1"/>
  <c r="AZ190" i="1"/>
  <c r="AW209" i="1"/>
  <c r="AV209" i="1"/>
  <c r="AW212" i="1"/>
  <c r="AV212" i="1"/>
  <c r="AV214" i="1"/>
  <c r="AW214" i="1"/>
  <c r="AZ221" i="1"/>
  <c r="AY221" i="1"/>
  <c r="AW235" i="1"/>
  <c r="AV235" i="1"/>
  <c r="AW237" i="1"/>
  <c r="AV237" i="1"/>
  <c r="AV243" i="1"/>
  <c r="AW243" i="1"/>
  <c r="AZ253" i="1"/>
  <c r="AY253" i="1"/>
  <c r="AV260" i="1"/>
  <c r="AW260" i="1"/>
  <c r="AZ267" i="1"/>
  <c r="AY267" i="1"/>
  <c r="AW277" i="1"/>
  <c r="AV277" i="1"/>
  <c r="AW292" i="1"/>
  <c r="AV292" i="1"/>
  <c r="AV300" i="1"/>
  <c r="AW300" i="1"/>
  <c r="AZ308" i="1"/>
  <c r="AZ317" i="1"/>
  <c r="AY317" i="1"/>
  <c r="AV332" i="1"/>
  <c r="AW332" i="1"/>
  <c r="AV337" i="1"/>
  <c r="AW337" i="1"/>
  <c r="AV343" i="1"/>
  <c r="AW343" i="1"/>
  <c r="AZ354" i="1"/>
  <c r="AY354" i="1"/>
  <c r="AW359" i="1"/>
  <c r="AV359" i="1"/>
  <c r="AZ370" i="1"/>
  <c r="AY370" i="1"/>
  <c r="AV375" i="1"/>
  <c r="AW375" i="1"/>
  <c r="AV383" i="1"/>
  <c r="AW383" i="1"/>
  <c r="AW399" i="1"/>
  <c r="AV399" i="1"/>
  <c r="AW142" i="1"/>
  <c r="AV142" i="1"/>
  <c r="AZ187" i="1"/>
  <c r="AY187" i="1"/>
  <c r="AV272" i="1"/>
  <c r="AW272" i="1"/>
  <c r="AW320" i="1"/>
  <c r="AV320" i="1"/>
  <c r="AY372" i="1"/>
  <c r="AZ372" i="1"/>
  <c r="AW102" i="1"/>
  <c r="AV102" i="1"/>
  <c r="AZ109" i="1"/>
  <c r="AY109" i="1"/>
  <c r="AW113" i="1"/>
  <c r="AV113" i="1"/>
  <c r="AZ123" i="1"/>
  <c r="AY123" i="1"/>
  <c r="AV136" i="1"/>
  <c r="AW136" i="1"/>
  <c r="AV146" i="1"/>
  <c r="AW146" i="1"/>
  <c r="AW157" i="1"/>
  <c r="AV157" i="1"/>
  <c r="AW167" i="1"/>
  <c r="AV167" i="1"/>
  <c r="AV177" i="1"/>
  <c r="AW177" i="1"/>
  <c r="AZ193" i="1"/>
  <c r="AY193" i="1"/>
  <c r="AW202" i="1"/>
  <c r="AV202" i="1"/>
  <c r="AZ215" i="1"/>
  <c r="AY215" i="1"/>
  <c r="AW226" i="1"/>
  <c r="AV226" i="1"/>
  <c r="AZ238" i="1"/>
  <c r="AY238" i="1"/>
  <c r="AZ244" i="1"/>
  <c r="AY244" i="1"/>
  <c r="AZ261" i="1"/>
  <c r="AY261" i="1"/>
  <c r="AV270" i="1"/>
  <c r="AW270" i="1"/>
  <c r="AW278" i="1"/>
  <c r="AV278" i="1"/>
  <c r="AY283" i="1"/>
  <c r="AZ283" i="1"/>
  <c r="AW293" i="1"/>
  <c r="AV293" i="1"/>
  <c r="AW301" i="1"/>
  <c r="AV301" i="1"/>
  <c r="AW309" i="1"/>
  <c r="AZ319" i="1"/>
  <c r="AY319" i="1"/>
  <c r="AY338" i="1"/>
  <c r="AZ338" i="1"/>
  <c r="AZ344" i="1"/>
  <c r="AY344" i="1"/>
  <c r="AW349" i="1"/>
  <c r="AV349" i="1"/>
  <c r="AZ360" i="1"/>
  <c r="AY360" i="1"/>
  <c r="AW365" i="1"/>
  <c r="AV365" i="1"/>
  <c r="AZ376" i="1"/>
  <c r="AY376" i="1"/>
  <c r="AV393" i="1"/>
  <c r="AW393" i="1"/>
  <c r="AV409" i="1"/>
  <c r="AW409" i="1"/>
  <c r="AW425" i="1"/>
  <c r="AV425" i="1"/>
  <c r="AY128" i="1"/>
  <c r="AZ128" i="1"/>
  <c r="AV180" i="1"/>
  <c r="AW180" i="1"/>
  <c r="AY219" i="1"/>
  <c r="AZ219" i="1"/>
  <c r="AV241" i="1"/>
  <c r="AW241" i="1"/>
  <c r="AZ251" i="1"/>
  <c r="AY251" i="1"/>
  <c r="AY265" i="1"/>
  <c r="AZ265" i="1"/>
  <c r="AV287" i="1"/>
  <c r="AW287" i="1"/>
  <c r="AY323" i="1"/>
  <c r="AZ323" i="1"/>
  <c r="AW340" i="1"/>
  <c r="AV340" i="1"/>
  <c r="AY356" i="1"/>
  <c r="AZ356" i="1"/>
  <c r="AW377" i="1"/>
  <c r="AV377" i="1"/>
  <c r="AZ103" i="1"/>
  <c r="AY103" i="1"/>
  <c r="AZ114" i="1"/>
  <c r="AY114" i="1"/>
  <c r="AV127" i="1"/>
  <c r="AW127" i="1"/>
  <c r="AZ137" i="1"/>
  <c r="AY137" i="1"/>
  <c r="AW147" i="1"/>
  <c r="AV147" i="1"/>
  <c r="AW158" i="1"/>
  <c r="AV158" i="1"/>
  <c r="AV179" i="1"/>
  <c r="AW179" i="1"/>
  <c r="AV186" i="1"/>
  <c r="AW186" i="1"/>
  <c r="AV196" i="1"/>
  <c r="AY196" i="1"/>
  <c r="AZ196" i="1"/>
  <c r="AW196" i="1"/>
  <c r="AZ203" i="1"/>
  <c r="AY203" i="1"/>
  <c r="AW218" i="1"/>
  <c r="AV218" i="1"/>
  <c r="AZ227" i="1"/>
  <c r="AY227" i="1"/>
  <c r="AV247" i="1"/>
  <c r="AW247" i="1"/>
  <c r="AW250" i="1"/>
  <c r="AV250" i="1"/>
  <c r="AZ255" i="1"/>
  <c r="AY255" i="1"/>
  <c r="AV264" i="1"/>
  <c r="AW264" i="1"/>
  <c r="AV279" i="1"/>
  <c r="AW279" i="1"/>
  <c r="AW286" i="1"/>
  <c r="AV286" i="1"/>
  <c r="AV294" i="1"/>
  <c r="AW294" i="1"/>
  <c r="AV302" i="1"/>
  <c r="AW302" i="1"/>
  <c r="AW312" i="1"/>
  <c r="AV318" i="1"/>
  <c r="AW318" i="1"/>
  <c r="AZ321" i="1"/>
  <c r="AY321" i="1"/>
  <c r="AV329" i="1"/>
  <c r="AW329" i="1"/>
  <c r="AV333" i="1"/>
  <c r="AW333" i="1"/>
  <c r="AZ350" i="1"/>
  <c r="AY350" i="1"/>
  <c r="AW355" i="1"/>
  <c r="AV355" i="1"/>
  <c r="AZ366" i="1"/>
  <c r="AY366" i="1"/>
  <c r="AW371" i="1"/>
  <c r="AV371" i="1"/>
  <c r="AW387" i="1"/>
  <c r="AV387" i="1"/>
  <c r="AW403" i="1"/>
  <c r="AV403" i="1"/>
  <c r="AW417" i="1"/>
  <c r="AV417" i="1"/>
  <c r="AZ16" i="1"/>
  <c r="AY16" i="1"/>
  <c r="AZ62" i="1"/>
  <c r="AY62" i="1"/>
  <c r="AZ65" i="1"/>
  <c r="AY65" i="1"/>
  <c r="AV40" i="1"/>
  <c r="AV38" i="1"/>
  <c r="AV36" i="1"/>
  <c r="AV26" i="1"/>
  <c r="AV66" i="1"/>
  <c r="AV64" i="1"/>
  <c r="AV61" i="1"/>
  <c r="AZ14" i="1"/>
  <c r="AY14" i="1"/>
  <c r="AZ35" i="1"/>
  <c r="AY35" i="1"/>
  <c r="AZ56" i="1"/>
  <c r="AY56" i="1"/>
  <c r="AZ20" i="1"/>
  <c r="AY20" i="1"/>
  <c r="AZ54" i="1"/>
  <c r="AY54" i="1"/>
  <c r="AZ15" i="1"/>
  <c r="AY15" i="1"/>
  <c r="AZ47" i="1"/>
  <c r="AY47" i="1"/>
  <c r="AV29" i="1"/>
  <c r="AV28" i="1"/>
  <c r="AV27" i="1"/>
  <c r="AV48" i="1"/>
  <c r="AV46" i="1"/>
  <c r="AV44" i="1"/>
  <c r="AV42" i="1"/>
  <c r="AZ13" i="1"/>
  <c r="AY13" i="1"/>
  <c r="AZ11" i="1"/>
  <c r="AY11" i="1"/>
  <c r="AZ18" i="1"/>
  <c r="AY18" i="1"/>
  <c r="AZ43" i="1"/>
  <c r="AY43" i="1"/>
  <c r="AZ59" i="1"/>
  <c r="AY59" i="1"/>
  <c r="AZ39" i="1"/>
  <c r="AY39" i="1"/>
  <c r="AZ45" i="1"/>
  <c r="AY45" i="1"/>
  <c r="AZ51" i="1"/>
  <c r="AY51" i="1"/>
  <c r="AV19" i="1"/>
  <c r="AV17" i="1"/>
  <c r="AV50" i="1"/>
  <c r="AV33" i="1"/>
  <c r="AV32" i="1"/>
  <c r="AV31" i="1"/>
  <c r="AV30" i="1"/>
  <c r="AZ22" i="1"/>
  <c r="AY22" i="1"/>
  <c r="AZ41" i="1"/>
  <c r="AY41" i="1"/>
  <c r="AZ12" i="1"/>
  <c r="AY12" i="1"/>
  <c r="AV58" i="1"/>
  <c r="AV55" i="1"/>
  <c r="AV53" i="1"/>
  <c r="AV34" i="1"/>
  <c r="AV25" i="1"/>
  <c r="AV24" i="1"/>
  <c r="AV23" i="1"/>
  <c r="AV21" i="1"/>
  <c r="AZ37" i="1"/>
  <c r="AY37" i="1"/>
  <c r="AZ49" i="1"/>
  <c r="AY49" i="1"/>
</calcChain>
</file>

<file path=xl/sharedStrings.xml><?xml version="1.0" encoding="utf-8"?>
<sst xmlns="http://schemas.openxmlformats.org/spreadsheetml/2006/main" count="1320" uniqueCount="433">
  <si>
    <t>NATIONAL JEWISH HEALTH</t>
  </si>
  <si>
    <t>HOSPITAL LOCATIONS:  MAIN CAMPUS, NORTHERN ONCOLOGY, WESTERN ONCOLOGY</t>
  </si>
  <si>
    <t>SHOPPABLE SERVICES</t>
  </si>
  <si>
    <t>AETNA</t>
  </si>
  <si>
    <t>ANTHEM</t>
  </si>
  <si>
    <t>CIGNA</t>
  </si>
  <si>
    <t>COFINITY</t>
  </si>
  <si>
    <t>COVENTRY</t>
  </si>
  <si>
    <t>DENVER HEALTH MEDICAL PLAN</t>
  </si>
  <si>
    <t>HUMANA</t>
  </si>
  <si>
    <t>KAISER</t>
  </si>
  <si>
    <t>MULTIPLAN</t>
  </si>
  <si>
    <t>PRIVATE HEALTHCARE SYSTEMS (PHCS)</t>
  </si>
  <si>
    <t>ROCKY MTN HEALTH PLANS</t>
  </si>
  <si>
    <t>UNITED HEALTHCARE</t>
  </si>
  <si>
    <t>FACILITY</t>
  </si>
  <si>
    <t>PHYSICIAN FEE</t>
  </si>
  <si>
    <t>SERVICE LOCATION</t>
  </si>
  <si>
    <t>SHOPPABLE SERVICE</t>
  </si>
  <si>
    <t>PRIMARY SERVICE &amp; ANCILLARY SERVICES</t>
  </si>
  <si>
    <t>CPT/HCPCS CODE</t>
  </si>
  <si>
    <t>STANDARD CHARGE</t>
  </si>
  <si>
    <t>DISCOUNTED CASH PRICE (FACILITY)</t>
  </si>
  <si>
    <t>DISCOUNTED CASH PRICE (PRO FEE)</t>
  </si>
  <si>
    <t>AETNA FACILITY</t>
  </si>
  <si>
    <t>AETNA PRO</t>
  </si>
  <si>
    <t>ANTHEM (HMO COLO) FACILITY</t>
  </si>
  <si>
    <t>ANTHEM (PPO/FEP) FACILITY</t>
  </si>
  <si>
    <t>ANTHEM (INDEMNITY) FACILITY</t>
  </si>
  <si>
    <t>ANTHEM PRO</t>
  </si>
  <si>
    <t>CIGNA FACILITY</t>
  </si>
  <si>
    <t>CIGNA PRO</t>
  </si>
  <si>
    <t>COFINITY FACILITY</t>
  </si>
  <si>
    <t>COFINITY PRO</t>
  </si>
  <si>
    <t>COVENTRY FACILITY</t>
  </si>
  <si>
    <t>COVENTRY PRO</t>
  </si>
  <si>
    <t>DENVER HEALTH MEDICAL PLAN FACILITY</t>
  </si>
  <si>
    <t>DENVER HEALTH MEDICAL PLAN PRO</t>
  </si>
  <si>
    <t>HUMANA FACILITY</t>
  </si>
  <si>
    <t>HUMANA PRO</t>
  </si>
  <si>
    <t>KAISER FACILITY</t>
  </si>
  <si>
    <t>KAISER PRO</t>
  </si>
  <si>
    <t>MULTIPLAN FACILITY</t>
  </si>
  <si>
    <t>MULTIPLAN PRO</t>
  </si>
  <si>
    <t>PHCS FACILITY</t>
  </si>
  <si>
    <t>PHCS PRO</t>
  </si>
  <si>
    <t>ROCKY MTN HEALTH PLANS FACILITY</t>
  </si>
  <si>
    <t>ROCKY MTN HEALTH PLANS PRO</t>
  </si>
  <si>
    <t>UNITED HEALTHCARE FACILITY</t>
  </si>
  <si>
    <t>UNITED HEALTHCARE PRO</t>
  </si>
  <si>
    <t>DE-IDENTIFIED MIN NEGOTIATED CHARGE</t>
  </si>
  <si>
    <t>DE-IDENTIFIED MAX NEGOTIATED CHARGE</t>
  </si>
  <si>
    <t>CMS REQUIRED SHOPPABLE SERVICES</t>
  </si>
  <si>
    <t>CMS SPECIFIED SHOPPABLE SERVICES NATIONAL JEWISH HEALTH PROVIDES</t>
  </si>
  <si>
    <t>MAIN</t>
  </si>
  <si>
    <t>PSYCHOTHERAPY INDIVIDUAL 30MIN</t>
  </si>
  <si>
    <t>PHYSICIAN SERVICE</t>
  </si>
  <si>
    <t>PSYCHOTHERAPY INDIVIDUAL 45MIN</t>
  </si>
  <si>
    <t>PSYCHOTHERAPY INDIVIDUAL 60MIN</t>
  </si>
  <si>
    <t>PSYCHOTHERAPY FAMILY W/O PATIENT</t>
  </si>
  <si>
    <t>PSYCHOTHERAPY FAMILY W/PATIENT</t>
  </si>
  <si>
    <t>PSYCHOTHERAPY GROUP</t>
  </si>
  <si>
    <t>ALL</t>
  </si>
  <si>
    <t>OUTPATIENT VISIT NEW LVL 3</t>
  </si>
  <si>
    <t>FACILITY SERVICE</t>
  </si>
  <si>
    <t>OUTPATIENT VISIT NEW LVL 4</t>
  </si>
  <si>
    <t>OUTPATIENT VISIT NEW LVL 5</t>
  </si>
  <si>
    <t>BASIC METABOLIC PANEL</t>
  </si>
  <si>
    <t>COMPREHENSIVE METABOLIC PANEL</t>
  </si>
  <si>
    <t>LIPID PANEL</t>
  </si>
  <si>
    <t>RENAL FUNCTION PANEL</t>
  </si>
  <si>
    <t>HEPATIC FUNCTION PANEL</t>
  </si>
  <si>
    <t>URINALYSIS, MICROSCOPY, MANUAL</t>
  </si>
  <si>
    <t>URINALYSIS W/O MICROSCOPY/MAN</t>
  </si>
  <si>
    <t>HEMOGRAM,PLATELET, DIFF/AUTO</t>
  </si>
  <si>
    <t>HEMOGRAM, PLT/AUTO</t>
  </si>
  <si>
    <t>PROTHROMBIN TIME</t>
  </si>
  <si>
    <t>COAGULATION ASSESSMENT BLOOD TEST</t>
  </si>
  <si>
    <t>CT SCAN HEAD W/O CONTRAST</t>
  </si>
  <si>
    <t>MRI BRAIN W &amp; W/O CONTRAST</t>
  </si>
  <si>
    <t>LUMBAR SPINE A-P &amp; LATERAL XRAY</t>
  </si>
  <si>
    <t>MRI SPINE LUMBAR W/O CONTRAST</t>
  </si>
  <si>
    <t>CT SCAN PELVIS WITH CONTRAST</t>
  </si>
  <si>
    <t xml:space="preserve">MRI LOWER EXTREMITY JOINT W/O CONTRAST </t>
  </si>
  <si>
    <t>CT SCAN, ABD &amp; PELVIS W/ CONTRAST</t>
  </si>
  <si>
    <t>ULTRASOUND, ABDOMEN</t>
  </si>
  <si>
    <t>DIAGNOSTIC EXAM OF ESOPHAGUS, STOMACH</t>
  </si>
  <si>
    <t>ANESTHESIA</t>
  </si>
  <si>
    <t>BIOPSY OF ESOPHAGUS, STOMACH W/ ENDOSCOPE</t>
  </si>
  <si>
    <t>DIAGNOSTIC COLONOSCOPY</t>
  </si>
  <si>
    <t>COLONOSCOPY WITH BIOPSY</t>
  </si>
  <si>
    <t>COLONOSCOPY REMOVAL OF POLYPS</t>
  </si>
  <si>
    <t>SLEEP STUDY FULL NIGHT DIAGNOSTIC W/O CPAP</t>
  </si>
  <si>
    <t>THERAPEUTIC EXERCISE 15 MIN</t>
  </si>
  <si>
    <r>
      <t xml:space="preserve">CMS SPECIFIED SHOPPABLE SERVICES NATIONAL JEWISH HEALTH </t>
    </r>
    <r>
      <rPr>
        <b/>
        <sz val="11"/>
        <color rgb="FFFF0000"/>
        <rFont val="Calibri"/>
        <family val="2"/>
        <scheme val="minor"/>
      </rPr>
      <t>DOES NOT</t>
    </r>
    <r>
      <rPr>
        <b/>
        <sz val="11"/>
        <color theme="1"/>
        <rFont val="Calibri"/>
        <family val="2"/>
        <scheme val="minor"/>
      </rPr>
      <t xml:space="preserve"> PROVIDE</t>
    </r>
  </si>
  <si>
    <t>PATIENT OFFICE CONSULTATION, TYPICALLY 40 MINUTES</t>
  </si>
  <si>
    <t>PATIENT OFFICE CONSULTATION, TYPICALLY 60 MINUTES</t>
  </si>
  <si>
    <t>OBSTESTRIC BLOOD TEST PANEL</t>
  </si>
  <si>
    <t>PSA (PROSTATE SPECIFIC ANTIGEN)</t>
  </si>
  <si>
    <t>84153-84154</t>
  </si>
  <si>
    <t>BLOOD TEST, THYROID STIMULATING HORMONE (TSH)</t>
  </si>
  <si>
    <t>ABDOMINAL ULTRASOUND OF PREGNANT UTERUS</t>
  </si>
  <si>
    <t>ULTRASOUND PELVIS THROUGH VAGINA</t>
  </si>
  <si>
    <t>MAMMOGRAPHY OF ONE BREAST</t>
  </si>
  <si>
    <t>MAMMOGRAPHY OF BOTH BREASTS</t>
  </si>
  <si>
    <t>MAMMOGRAPHY SCREENING BILATERAL</t>
  </si>
  <si>
    <t>CARDIAC VALVE &amp; OTHER CARDIOTHORACIC PROCEDURES W/ CARDIAC CATH</t>
  </si>
  <si>
    <t>SPINAL FUSIONS EXCEPT CERVICAL W/O MAJOR COMORBID CONDITIONS</t>
  </si>
  <si>
    <t>MAJOR JOINT REPLACEMENT/REATTACHMENT OF LOWER EXTREMITY</t>
  </si>
  <si>
    <t>CERVICAL SPINE FUSION W/O COMORMID CONDITIONS</t>
  </si>
  <si>
    <t xml:space="preserve">UTERINE &amp; ADNEXA PROCEDURES FOR NON-MALIGNANCY </t>
  </si>
  <si>
    <t>REMOVAL OF 1 OR MORE BREAST GROWTH, OPEN PROCEDURE</t>
  </si>
  <si>
    <t>SHAVING OF SHOULDER BONE USING AN ENDOSCOPE</t>
  </si>
  <si>
    <t>REMOVAL OF 1 KNEE CARTILAGE USING AN ENDOSCOPE</t>
  </si>
  <si>
    <t>REMOVAL OF TONSILS &amp; ADENOID GLANDS PTS YOUNGER THAN AGE 12</t>
  </si>
  <si>
    <t>ULTRASOUND EXAM OF LOWER LARGE BOWEL USING AN ENDOSCOPE</t>
  </si>
  <si>
    <t>REMOVAL OF GALLBLADDER USING AN ENDOSCOPE</t>
  </si>
  <si>
    <t>REPAIR OF GROIN HERNIA PATIENT AGE 5 YEARS OR OLDER</t>
  </si>
  <si>
    <t>BIOPSY OF PROSTATE GLAND</t>
  </si>
  <si>
    <t>SURGICAL REMOVAL OF PROSTATE &amp; LYMPH NODES W/ ENDOSCOPE</t>
  </si>
  <si>
    <t>ROUTINE OBSTETRIC CARE FOR VAGINAL DELIVERY</t>
  </si>
  <si>
    <t>ROUTINE OBSTETRIC CARE FOR CESAREAN DELIVERY</t>
  </si>
  <si>
    <t>ROUTINE OBSTETRIC CARE FOR VAGINAL DELIVERY AFTER PRIOR C-SECTION</t>
  </si>
  <si>
    <t>INJECTION OF SUBSTANCE INTO SPINAL CANAL OF LOWER BACK USING IMAGING</t>
  </si>
  <si>
    <t>62322-62323</t>
  </si>
  <si>
    <t>INJECTIONS OF ANESTHETIC &amp;/OR STERIOD DRUG INTO LOWER BACK USING IMAGING</t>
  </si>
  <si>
    <t>REMOVAL OF RECURRING CATARACT IN LENS CAPSULE USING LASER</t>
  </si>
  <si>
    <t>REMOVAL OF CATARACT WITH INSERTION OF LENS</t>
  </si>
  <si>
    <t>ELECTROCARDIOGRAM, ROUTINE, W/ INTERPRETATION &amp; REPORT</t>
  </si>
  <si>
    <t>INSERTION OF CATHETER INTO LEFT HEART FOR DIAGNOSIS</t>
  </si>
  <si>
    <t>NATIONAL JEWISH HEALTH SELECTED SHOPPABLE SERVICES</t>
  </si>
  <si>
    <t>OUTPATIENT VISIT EST LVL 3</t>
  </si>
  <si>
    <t>OUTPATIENT VISIT EST LVL 4</t>
  </si>
  <si>
    <t>ENDOBRONCHIAL ULTRASOUND (EBUS) 1 -2 NODES</t>
  </si>
  <si>
    <t>BRONCHOSCOPY BLOCKAGE TREATMENT</t>
  </si>
  <si>
    <t>BRONCHOSCOPY W/DILATION REDUCTION</t>
  </si>
  <si>
    <t>BRONCHOSCOPY W/TRANS BIOPSY</t>
  </si>
  <si>
    <t>BRONCHOSCOPY W/LAVAGE</t>
  </si>
  <si>
    <t>BRONCHOSCOPY CLEAR AIRWAYS</t>
  </si>
  <si>
    <t>BRONCHOSCPY W/TRANS BIOPSY + CLEAR AIRWAY</t>
  </si>
  <si>
    <t>BRONCHOSCOPY W/FOREIGN BODY REMOVAL</t>
  </si>
  <si>
    <t>BRONCHIAL VALVE INITIAL INSERT</t>
  </si>
  <si>
    <t>BRONCH W/BRONCHIAL STENT PLACE</t>
  </si>
  <si>
    <t>BRONCH W/DILATION &amp; TRACH STENT</t>
  </si>
  <si>
    <t>BRONCHOSCOPY DIAGNOSTIC</t>
  </si>
  <si>
    <t>ESOPHAGEAL FUNCTION TEST, GI REFLUX TEST W/ IMPEDANCE</t>
  </si>
  <si>
    <t>PROLONGED GASTRO REFLUX PH</t>
  </si>
  <si>
    <t>ESOPHAGUS MOTILITY STUDY</t>
  </si>
  <si>
    <t>COMPLETE PULMONARY FUNCTION TESTING</t>
  </si>
  <si>
    <t>DIFFUSING CAPACITY</t>
  </si>
  <si>
    <t>SPIROMETRY (PRE/POST)</t>
  </si>
  <si>
    <t>PLETHYSMOGRAPHY (PRE)</t>
  </si>
  <si>
    <r>
      <t xml:space="preserve">COMPLETE PULMONARY FUNCTION TESTING PRE </t>
    </r>
    <r>
      <rPr>
        <b/>
        <i/>
        <sz val="11"/>
        <color theme="1"/>
        <rFont val="Calibri"/>
        <family val="2"/>
        <scheme val="minor"/>
      </rPr>
      <t xml:space="preserve">OR </t>
    </r>
    <r>
      <rPr>
        <b/>
        <sz val="11"/>
        <color theme="1"/>
        <rFont val="Calibri"/>
        <family val="2"/>
        <scheme val="minor"/>
      </rPr>
      <t>POST</t>
    </r>
  </si>
  <si>
    <t>RESPIRATORY FLOW VOLUME LOOP</t>
  </si>
  <si>
    <t>COMPLETE PULMONARY FUNCTION TESTING PRE &amp; POST W/ PE/PI MAX</t>
  </si>
  <si>
    <t>SPIROMETRY PRE &amp; POST + PE/PI MAX</t>
  </si>
  <si>
    <t>EIB (EXERCISE INDUCED BRONCHOSPASM)</t>
  </si>
  <si>
    <t>EKG WITH STRESS TEST TRACINGS</t>
  </si>
  <si>
    <t>SPIROMETRY MULTIPLE EXERCISE</t>
  </si>
  <si>
    <t>LARYNGOSCOPY</t>
  </si>
  <si>
    <t>SPECIFIC AGENT CHALLENGE (COLD AIR)</t>
  </si>
  <si>
    <t>EXERCISE TOLERANCE WITH A-LINE MAX</t>
  </si>
  <si>
    <t>ARTERIAL BLOOD GAS ANALYSIS (4)</t>
  </si>
  <si>
    <t>ARTERIAL BLOOD GAS ANALYSIS AT REST</t>
  </si>
  <si>
    <t>LACTATE ANALYSIS</t>
  </si>
  <si>
    <t xml:space="preserve">PULMONARY COMPLEX STRESS TEST </t>
  </si>
  <si>
    <t>MAXIMUM VOLUNTARY VENT (MVV)</t>
  </si>
  <si>
    <t xml:space="preserve">EXERCISE TOLERANCE NO A-LINE MAX </t>
  </si>
  <si>
    <t>SPIROMETRY WITH EXERCISE</t>
  </si>
  <si>
    <t>METHACHOLINE CHALLENGE</t>
  </si>
  <si>
    <t>SPIROMETRY MULTIPLE</t>
  </si>
  <si>
    <t>INHALATION BRONCHIAL CHALLENGE</t>
  </si>
  <si>
    <t xml:space="preserve">SPECIFIC AGENT CHALLENGE   </t>
  </si>
  <si>
    <t>ECHOCARDIOGRAPHY, ROUTINE</t>
  </si>
  <si>
    <t>ECHOCARDIOGRAPHY, TRANSTHORACIC, COMPLETE STUDY</t>
  </si>
  <si>
    <t xml:space="preserve">FACILITY SERVICE </t>
  </si>
  <si>
    <t>ECHOCARDIOGRAPHY, LIMITED</t>
  </si>
  <si>
    <t>ECHOCARDIOGRAPHY, TRANSTHORACIC, LIMITED STUDY</t>
  </si>
  <si>
    <t>LIMITED DOPPLER ECHOCARDIOGRAPHY</t>
  </si>
  <si>
    <t>STRESS ECHOCARDIOGRAPHY, ISCHEMIC</t>
  </si>
  <si>
    <t>STRESS ECHOCARDIOGRAPHY</t>
  </si>
  <si>
    <t>CARDIO STRESS TEST, TRACING</t>
  </si>
  <si>
    <t>CARDIO STRESS TEST, INTERPRETATION</t>
  </si>
  <si>
    <t>CARDIO STRESS TEST, SUPERVISION</t>
  </si>
  <si>
    <t>ELECTROCARDIOGRAPHY</t>
  </si>
  <si>
    <t>HOLTER MONITORING (HOOK-UP &amp; RECORDING)</t>
  </si>
  <si>
    <t>NASAL ENDOSCOPY, DIAGNOSTIC</t>
  </si>
  <si>
    <t>LARYNGOSCOPY, FLEXIBLE FIBEROPTIC; DIAGNOSTIC</t>
  </si>
  <si>
    <t>CT SCAN, MAXILLOFACIAL AREA; WITHOUT CONTRAST MATERIAL</t>
  </si>
  <si>
    <t>CHEST X-RAY 2 VIEWS</t>
  </si>
  <si>
    <t>CT SCAN, CHEST W/O CONTRAST</t>
  </si>
  <si>
    <t>INJECTION, BENRALIZUMAB (FASENRA) 30 MG</t>
  </si>
  <si>
    <t>J0517</t>
  </si>
  <si>
    <t>THERAPEUTIC INJECTION ADMINISTRATION</t>
  </si>
  <si>
    <t>INJECTION, MEPOLIZUMAB (NUCALA) 100 MG</t>
  </si>
  <si>
    <t>J2182</t>
  </si>
  <si>
    <t>ARTHROCENTESIS, MAJOR JOINT (SHOULDER, HIP, KNEE); W/O U/S GUIDANCE</t>
  </si>
  <si>
    <t xml:space="preserve">ARTHROCENTESIS, ASPIRATION AND/OR INJECTION, MAJOR JOINT W/ U/S
</t>
  </si>
  <si>
    <t>LARYNGOSCOPY, FLEXIBLE OR RIGID FIBEROPTIC, WITH STROBOSCOPY</t>
  </si>
  <si>
    <t>BRONCHOSCOPY W/ENDOSCOPIC BIOPSY</t>
  </si>
  <si>
    <t>UPPER GASTROINTESTINAL ENDOSCOPY</t>
  </si>
  <si>
    <t xml:space="preserve">PHYSICIAN SERVICE </t>
  </si>
  <si>
    <t>DILATION OF ESOPHAGUS, OVER GUIDE WIRE</t>
  </si>
  <si>
    <t>COLONOSCOPY, FLEXIBLE; WITH DIRECTED SUBMUCOSAL INJECTION(S)</t>
  </si>
  <si>
    <t>HEMORRHOIDECTOMY, INTERNAL, BY RUBBER BAND LIGATION(S)</t>
  </si>
  <si>
    <t>MRI, BRAIN; W/O + W/ CONTRAST</t>
  </si>
  <si>
    <t>CHEST X-RAY 1 VIEW</t>
  </si>
  <si>
    <t>CT SCAN, CHEST W/ CONTRAST</t>
  </si>
  <si>
    <t>CTA, CHEST (NONCORONARY)</t>
  </si>
  <si>
    <t>SPINE, LUMBOSACRAL X-RAY MINIMUM OF 4 VIEWS</t>
  </si>
  <si>
    <t xml:space="preserve">SACROILIAC JOINTS X-RAY &lt;3 VIEWS </t>
  </si>
  <si>
    <t>MRI, ABDOMEN; W/ &amp; W/O CONTRAST</t>
  </si>
  <si>
    <t>TAILORED BARIUM SWALLOW FUNCTION TEST</t>
  </si>
  <si>
    <t>RADIOLOGIC EXAMINATION; ESOPHAGUS</t>
  </si>
  <si>
    <t>74220</t>
  </si>
  <si>
    <t>SWALLOWING FUNCTION, WITH CINERADIOGRAPHY/VIDEORADIOGRAPHY</t>
  </si>
  <si>
    <t>74230</t>
  </si>
  <si>
    <t>MRI CARDIAC W/O &amp; W/CONTRAST</t>
  </si>
  <si>
    <t>CCTA HEART W/CONTRAST W/3D IMAGE</t>
  </si>
  <si>
    <t>ULTRASOUND, ABDOMINAL, LIMITED</t>
  </si>
  <si>
    <t>DUAL-ENERGY X-RAY ABSORPTIOMETRY (DXA), BONE DENSITY STUDY</t>
  </si>
  <si>
    <t>GASTRIC EMPTYING IMAGING STUDY (EG, SOLID, LIQUID, OR BOTH);</t>
  </si>
  <si>
    <t>MYOCARDIAL SCAN STRESS/REST</t>
  </si>
  <si>
    <t>MYOCARDIAL SCAN STRESS/REST MULTIPLE</t>
  </si>
  <si>
    <t>VQ LUNG SCAN VENT &amp; PERFUSION</t>
  </si>
  <si>
    <t>PET TUMOR IM W/CT SKULL TO MID-THIGH</t>
  </si>
  <si>
    <t>GASTOESOPHAGEAL REFLUX TEST W/ELECTRODE</t>
  </si>
  <si>
    <t>SPEECH THERAPY INDIVIDUAL</t>
  </si>
  <si>
    <t>BEHAVIORAL AND QUALITATIVE ANALYSIS OF VOICE AND RESONANCE</t>
  </si>
  <si>
    <t>ORAL FUNCTION THERAPY</t>
  </si>
  <si>
    <t>FLUORO SWALLOW W/VIDEO EVALUATION</t>
  </si>
  <si>
    <t>PM/INTERROGATION DEVICE EVALUATION REMOTE TECH SERVICE</t>
  </si>
  <si>
    <t>SPIROMETRY</t>
  </si>
  <si>
    <t>SIMPLE PULMONARY STRESS TEST</t>
  </si>
  <si>
    <t>AIRWAY INHALATION TREATMENT</t>
  </si>
  <si>
    <t>INHALER/MDI DEMOSTRATION</t>
  </si>
  <si>
    <t>SLEEP STUDY FULL NIGHT DIAG W/O CPAP INTERPRETATION</t>
  </si>
  <si>
    <t>HOME SLEEP STUDY, UNATTENDED</t>
  </si>
  <si>
    <t>PT EVAL LOW COMPLEX 20 MIN</t>
  </si>
  <si>
    <t>PT EVAL MOD COMPLEX 30 MIN</t>
  </si>
  <si>
    <t>PT EVAL HIGH COMPLEX 45 MIN</t>
  </si>
  <si>
    <t>OT EVAL LOW COMPLEX 30 MIN</t>
  </si>
  <si>
    <t>OT EVAL MOD COMPLEX 45 MIN</t>
  </si>
  <si>
    <t>IV INFUSION, HYDRATION 31 MIN - 1 HOUR</t>
  </si>
  <si>
    <t>IV INFUSION, HYDRATION; EACH ADDITIONAL HOUR</t>
  </si>
  <si>
    <t>IV INFUSION THERAPY 1 HOUR</t>
  </si>
  <si>
    <t>IV INFUSION THERAPY; EACH ADDITIONAL HOUR</t>
  </si>
  <si>
    <t>IV PUSH, SINGLE DRUG</t>
  </si>
  <si>
    <t>IV PUSH, EACH ADDITIONAL NEW DRUG</t>
  </si>
  <si>
    <t>CHEMOTHERAPY ADMINISTRATION, IV PUSH</t>
  </si>
  <si>
    <t>CHEMO ADMIN EACH ADDITIONAL DRUG</t>
  </si>
  <si>
    <t>CHEMOTHERAPY INFUSION ADMINISTRATION 1ST HR</t>
  </si>
  <si>
    <t>CHEMO INFUSION ADMIN, EACH ADDITIONAL HOUR</t>
  </si>
  <si>
    <t>THERAPEUTIC PROCEDURE, 1 OR MORE AREAS, EACH 15 MINUTES</t>
  </si>
  <si>
    <t>AQUATIC THERAPY PER 15 MIN</t>
  </si>
  <si>
    <t>GAIT TRAINING 15 MIN</t>
  </si>
  <si>
    <t>MANUAL THERAPY TECHNIQUE 15 MIN</t>
  </si>
  <si>
    <t>THERAPEUTIC FUNCTIONAL ACTIVITIES EACH 15 MIN</t>
  </si>
  <si>
    <t>SELF CARE HOME MANAGEMENT TRAINING</t>
  </si>
  <si>
    <t>SUBMAXIMAL EXERCISE TEST</t>
  </si>
  <si>
    <t>PSYCHIATRIC DIAGNOSTIC EVALUATION</t>
  </si>
  <si>
    <t>EVALUATION OF ORAL AND PHARYNGEAL SWALLOWING FUNCTION</t>
  </si>
  <si>
    <t xml:space="preserve">PSYCHOTHERAPY, 60 MINUTES WITH PATIENT AND/OR FAMILY MEMBER W/ EVALUATION AND MANAGEMENT SERVICE </t>
  </si>
  <si>
    <t>PACEMAKER DEVICE EVAL DUAL</t>
  </si>
  <si>
    <t>INTERROGATION DEVICE EVALUATION (IN PERSON) WITH ANALYSIS</t>
  </si>
  <si>
    <t>CARDIOVERSION</t>
  </si>
  <si>
    <t>ECHOCARDIOGRAPHY, TRANSESOPHAGEAL  (TEE)</t>
  </si>
  <si>
    <t>BRONCHIAL THERMOPLASTY 1 LOBE</t>
  </si>
  <si>
    <t>BRONCHIAL THERMOPLASTY 2 OR MORE LOBES</t>
  </si>
  <si>
    <t>DUPLEX SCAN EXTREMITY VEINS, COMPLETE BILATERAL STUDY</t>
  </si>
  <si>
    <t>DUPLEX SCAN EXTREMITY VEINS, UNILATERAL STUDY</t>
  </si>
  <si>
    <t>ALLERGY TESTING, (SCRATCH, PUNCTURE, PRICK), PER UNIT</t>
  </si>
  <si>
    <t>SKIN TESTING WITH ALLERGENIC EXTRACTS, PER UNIT</t>
  </si>
  <si>
    <t>SKIN TEST DELAYED REACTION INCLUDING READING, PER UNIT</t>
  </si>
  <si>
    <t>ALLERGY PATCH TEST, PER TEST</t>
  </si>
  <si>
    <t>FACIILTY SERVICE</t>
  </si>
  <si>
    <t>INHALATION SPECIFIC AGENT CHALLENGE</t>
  </si>
  <si>
    <t>INGESTION CHALLENGE INITIAL 120 MINUTES</t>
  </si>
  <si>
    <t>INGESTION CHALLENGE ADDITIONAL 60 MINUTES</t>
  </si>
  <si>
    <t>IMMUNOTHERAPY SINGLE INJECTION</t>
  </si>
  <si>
    <t>IMMUNOTHERAPY MULTIPLE INJECTIONS</t>
  </si>
  <si>
    <t>RUSH IMMUNOTHERAPY PER HOUR</t>
  </si>
  <si>
    <t>NEEDLE ELECTROMYOGRAPHY; 2 EXTREMITIES</t>
  </si>
  <si>
    <t>NEEDLE ELECTROMYOGRAPHY; 3 EXTREMITIES</t>
  </si>
  <si>
    <t>NEEDLE ELECTROMYOGRAPHY; 4 EXTREMITIES</t>
  </si>
  <si>
    <t>NEEDLE ELECTROMYOGRAPHY; LARYNX</t>
  </si>
  <si>
    <t>NEEDLE ELECTROMYOGRAPHY; HEMIDIAPHRAGM</t>
  </si>
  <si>
    <t>NEEDLE ELECTROMYOGRAPHY; CRANIAL NERVE UNILATERAL</t>
  </si>
  <si>
    <t>NEEDLE ELECTROMYOGRAPHY; CRANIAL NERVE BILATERAL</t>
  </si>
  <si>
    <t>NEEDLE ELECTROMYOGRAPHY; THORACIC PARASINAL</t>
  </si>
  <si>
    <t>NEEDLE ELECTROMYOGRAPHY; LIMITED STUDY</t>
  </si>
  <si>
    <t>NEEDLE ELECTROMYOGRAPHY; QUANTITATIVE MEASURES</t>
  </si>
  <si>
    <t>NEEDLE ELECTROMYOGRAPHY; LIMITED W/ NERVE CONDUCTION STUDY</t>
  </si>
  <si>
    <t>NEEDLE ELECTROMYOGRAPHY; COMPLETE W/ NERVE CONDUCTION STUDY</t>
  </si>
  <si>
    <t>NERVE CONDUCTION STUDY 1-2 STUDIES</t>
  </si>
  <si>
    <t>NERVE CONDUCTION STUDY 3-4 STUDIES</t>
  </si>
  <si>
    <t>NERVE CONDUCTION STUDY 5-6 STUDIES</t>
  </si>
  <si>
    <t>NERVE CONDUCTION STUDY 7-8 STUDIES</t>
  </si>
  <si>
    <t>NERVE CONDUCTION STUDY 9-10 STUDIES</t>
  </si>
  <si>
    <t>NERVE CONDUCTION STUDY 11-12 STUDIES</t>
  </si>
  <si>
    <t>NERVE CONDUCTION STUDY 13+ STUDIES</t>
  </si>
  <si>
    <t>ESOPHAGUS ENDOSCOPY</t>
  </si>
  <si>
    <t>ESOPHAGOSCOPY WITH BIOPSY</t>
  </si>
  <si>
    <t>ESOPHAGOGASTRODUODENOSCOPY WITH BALLOON</t>
  </si>
  <si>
    <t>UPPER GI SCOPE W/SUBMUCAL INJECTION</t>
  </si>
  <si>
    <t>UPPER GI ENDOSCOPY/LIGATION</t>
  </si>
  <si>
    <t>ESOPHAGOGASTRODUODENOSCOPY,WITH DILATION OF GASTRIC/DUODENAL STRICTURE</t>
  </si>
  <si>
    <t>ESOPHAGOGASTRODUODENOSCOPY WITH REMOVAL OF
FOREIGN BODY</t>
  </si>
  <si>
    <t>ESOPHAGOGASTRODUODENOSCOPY WIITH INSERTION OF GUIDE WIRE</t>
  </si>
  <si>
    <t>UPPER GASTRO ENDOSCOPY W/BALLOON</t>
  </si>
  <si>
    <t>RADIOLOGIC EXAMINATION, EYE, FOR DETECTION OF FOREIGN BODY</t>
  </si>
  <si>
    <t>MANDIBLE X-RAY COMPLETE</t>
  </si>
  <si>
    <t>FACIAL BONES COMPLETE X-RAY</t>
  </si>
  <si>
    <t>NASAL BONES X-RAY</t>
  </si>
  <si>
    <t>SINUS X-RAY</t>
  </si>
  <si>
    <t>SINUSES SERIES X-RAY</t>
  </si>
  <si>
    <t>SKULL X-RAY</t>
  </si>
  <si>
    <t>TEMPOROMANDIBULAR JOINTS X-RAY</t>
  </si>
  <si>
    <t>MRI TEMPOROMANDIBULAR JOINT</t>
  </si>
  <si>
    <t>NECK SOFT TISSUE X-RAY</t>
  </si>
  <si>
    <t>CT SCAN HEAD WITH CONTRAST MATERIAL</t>
  </si>
  <si>
    <t>CT SCAN HEAD W/O + WITH CONTRAST MATERIAL</t>
  </si>
  <si>
    <t>CT SCAN, ORBIT, FACE, NECK W/O CONTRAST MATERIAL</t>
  </si>
  <si>
    <t xml:space="preserve">CT SCAN, ORBIT, FACE, NECK WITH CONTRAST MATERIAL </t>
  </si>
  <si>
    <t>CT SCAN, ORBIT, FACE, NECK W/ &amp; W/O CONTRAST MATERIAL</t>
  </si>
  <si>
    <t>CT SCAN, MAXILLOFACIAL W/O CONTRAST MATERIAL</t>
  </si>
  <si>
    <t>CT SCAN, MAXILLOFACIAL W/ CONTRAST MATERIAL</t>
  </si>
  <si>
    <t>CT SCAN, MAXILLOFACIAL W/ &amp;W/O CONTRAST MATERIAL</t>
  </si>
  <si>
    <t>CT SCAN, LARYNX NECK W/O CONTRAST MATERIAL</t>
  </si>
  <si>
    <t>CT SCAN, NECK W/ CONTRAST MATERIAL</t>
  </si>
  <si>
    <t>CTA HEAD W/ &amp; W/O CONTRAST MATERIAL</t>
  </si>
  <si>
    <t>CTA NECK W/ &amp; W/O CONTRAST MATERIAL</t>
  </si>
  <si>
    <t>MRI, ORBIT, FACE, NECK W/ &amp; W/O CONTRAST MATERIAL</t>
  </si>
  <si>
    <t>MRI, ORBIT, FACE, NECK W/ CONTRAST MATERIAL</t>
  </si>
  <si>
    <t>MRI, ANGIOGRAPHY HEAD W/O CONTRAST MATERIAL</t>
  </si>
  <si>
    <t>MRI, NECK MRA W/ &amp; W/O CONTRAST MATERIAL</t>
  </si>
  <si>
    <t>MRI, BRAIN W/O CONTRAST MATERIAL</t>
  </si>
  <si>
    <t>MRI, BRAIN W/CONTRAST MATERIAL</t>
  </si>
  <si>
    <t>MRI, BRAIN W/ &amp; W/O CONTRAST MATERIAL</t>
  </si>
  <si>
    <t>RIBS X-RAY 3 VIEWS</t>
  </si>
  <si>
    <t>STERNUM X-RAY</t>
  </si>
  <si>
    <t>STERNO-CLAVICULAR JOINTS X-RAY</t>
  </si>
  <si>
    <t>CT SCAN, CHEST W/O &amp; W/ CONTRAST MATERIAL</t>
  </si>
  <si>
    <t>CTA CHEST</t>
  </si>
  <si>
    <t>MRI, CHEST W/O CONTRAST MATERIAL</t>
  </si>
  <si>
    <t>MRI, CHEST W/CONTRAST MATERIAL</t>
  </si>
  <si>
    <t>MRI, CHEST W/ &amp; W/O CONTRAST MATERIAL</t>
  </si>
  <si>
    <t>CERVICAL SPINE AP &amp; LATERAL X-RAY</t>
  </si>
  <si>
    <t>CERVICAL SPINE X-RAY, MIN 4 VIEWS</t>
  </si>
  <si>
    <t>CERVICAL SPINE FLEXION EXTENSION X-RAY</t>
  </si>
  <si>
    <t>THORACIC SPINE AP &amp; LAT X-RAY</t>
  </si>
  <si>
    <t>CT SCAN, CERVICAL SPINE W/O CONTRAST MATERIAL</t>
  </si>
  <si>
    <t>CT SCAN, CERVICAL SPINE W/ CONTRAST MATERIAL</t>
  </si>
  <si>
    <t>CT SCAN, CERVICAL SPINE W/O &amp; W/ CONTRAST MATERIAL</t>
  </si>
  <si>
    <t>CT SCAN, THORACIC SPINE W/O CONTRAST MATERIAL</t>
  </si>
  <si>
    <t>CT SCAN, THORACIC SPINE W/ CONTRAST MATERIAL</t>
  </si>
  <si>
    <t>CT SCAN, THORACIC SPINE W/O + W/ CONTRAST MATERIAL</t>
  </si>
  <si>
    <t>CT SCAN, LUMBAR SPINE W/O CONTRAST MATERIAL</t>
  </si>
  <si>
    <t>CT SCAN, LUMBAR SPINE W/ CONTRAST MATERIAL</t>
  </si>
  <si>
    <t>MRI, SPINE CERVICAL W/O CONTRAST MATERIAL</t>
  </si>
  <si>
    <t>MRI, SPINE CERVICAL W/CONTRAST MATERIAL</t>
  </si>
  <si>
    <t>MRI, SPINE THORACIC W/O CONTRAST MATERIAL</t>
  </si>
  <si>
    <t>MRI, SPINE THORACIC W/CONTRAST MATERIAL</t>
  </si>
  <si>
    <t>MRI, SPINE LUMBAR W/O CONTRAST MATERIAL</t>
  </si>
  <si>
    <t>MRI, SPINE LUMBAR W/CONTRAST MATERIAL</t>
  </si>
  <si>
    <t>MRI, SPINE CERVICAL W/ &amp; W/O CONTRAST MATERIAL</t>
  </si>
  <si>
    <t>MRI, SPINE THORACIC W/ &amp; W/O CONTRAST MATERIAL</t>
  </si>
  <si>
    <t>MRI, SPINE LUMBAR W/ &amp; W/O CONTRAST MATERIAL</t>
  </si>
  <si>
    <t>MRI, ANGIOGRAPHY SPINE</t>
  </si>
  <si>
    <t>PELVIS ONE VIEW X-RAY</t>
  </si>
  <si>
    <t>CT SCAN, PELVIS W/O CONTRAST MATERIAL</t>
  </si>
  <si>
    <t>CT SCAN, PELVIS WITH CONTRAST MATERIAL</t>
  </si>
  <si>
    <t>CT SCAN, PELVIS W/O &amp; W/ CONTRAST MATERIAL</t>
  </si>
  <si>
    <t>MRI, PELVIS W/O CONTRAST MATERIAL</t>
  </si>
  <si>
    <t>MRI, PELVIS W/CONTRAST MATERIAL</t>
  </si>
  <si>
    <t>MRI, PELVIS W/ &amp; W/O CONTRAST MATERIAL</t>
  </si>
  <si>
    <t xml:space="preserve">CLAVICLE X-RAY </t>
  </si>
  <si>
    <t xml:space="preserve">SCAPULA X-RAY </t>
  </si>
  <si>
    <t xml:space="preserve">SHOULDER X-RAY, MIN 2 VIEWS </t>
  </si>
  <si>
    <t>HUMERUS X-RAY, MIN 2 VIEWS</t>
  </si>
  <si>
    <t>ELBOW AP &amp; LAT X-RAY</t>
  </si>
  <si>
    <t xml:space="preserve">FOREARM X-RAY </t>
  </si>
  <si>
    <t xml:space="preserve">WRIST COMPLETE X-RAY, MIN 3 VIEWS </t>
  </si>
  <si>
    <t>HAND X-RAY, 3 VIEWS</t>
  </si>
  <si>
    <t>FINGERS X-RAY, MIN 2 VIEWS</t>
  </si>
  <si>
    <t>CT SCAN, UPPER EXTREMITY W/O CONTRAST MATERIAL</t>
  </si>
  <si>
    <t>CT SCAN, UPPER EXTREMITY W/CONTRAST MATERIAL</t>
  </si>
  <si>
    <t>MRI, UPPER EXTREMITY W/O CONTRAST MATERIAL</t>
  </si>
  <si>
    <t>MRI, UPPER EXTREMITY W/ &amp; W/O CONTRAST MATERIAL</t>
  </si>
  <si>
    <t>MRI, UPPER EXTREMITY W &amp; W/O CONTRAST MATERIAL</t>
  </si>
  <si>
    <t>HIP X-RAY, UNILATERAL, 2-3 VIEWS</t>
  </si>
  <si>
    <t>HIP X-RAY, BILATERAL WITH PELVIS</t>
  </si>
  <si>
    <t>FEMUR X-RAY, MINIMUM 2 VIEWS</t>
  </si>
  <si>
    <t>KNEE X-RAY, 1 OR 2 VIEWS</t>
  </si>
  <si>
    <t xml:space="preserve">KNEE X-RAY, 3 VIEWS W/PATELLA </t>
  </si>
  <si>
    <t xml:space="preserve">KNEE X-RAY, COMPLETE, 4 OR MORE VIEWS </t>
  </si>
  <si>
    <t>TIBIA &amp; FIBULA X-RAY</t>
  </si>
  <si>
    <t>ANKLE X-RAY, COMPLETE, MINIMUM 3 VIEWS</t>
  </si>
  <si>
    <t xml:space="preserve">FOOT X-RAY, ALL VIEWS XRAY </t>
  </si>
  <si>
    <t>MRI, LOWER EXTREMITY W/ &amp; W/O CONTRAST MATERIAL</t>
  </si>
  <si>
    <t xml:space="preserve">MRI, LOWER EXTREMITY W/O CONTRAST MATERIAL </t>
  </si>
  <si>
    <t>ABDOMEN X-RAY, SINGLE VIEW</t>
  </si>
  <si>
    <t>ABDOMEN X-RAY, 2 VIEWS</t>
  </si>
  <si>
    <t>CT SCAN, ABDOMEN W/O CONTRAST</t>
  </si>
  <si>
    <t>CT SCAN, ABDOMEN W/ CONTRAST MATERIAL</t>
  </si>
  <si>
    <t>CT SCAN ABDOMEN W/O &amp; W/ CONTRAST</t>
  </si>
  <si>
    <t>CTA ABD &amp; PELVIS W/ CONTRAST MATERIAL</t>
  </si>
  <si>
    <t>CT, ABD &amp;  PELVIS W/O CONTRAST MATERIAL</t>
  </si>
  <si>
    <t>GI SERIES X-RAY</t>
  </si>
  <si>
    <t>SMALL BOWEL SERIES X-RAY</t>
  </si>
  <si>
    <t>MRI, CARDIAC W/O CONTRAST MATERIAL</t>
  </si>
  <si>
    <t>MRI, CARDIAC W/O &amp; W/ CONTRAST MATERIAL</t>
  </si>
  <si>
    <t>MRI, CARDIAC VELOCITY FLOW MAP</t>
  </si>
  <si>
    <t>ULTRASOUND, THYROID</t>
  </si>
  <si>
    <t>ULTRASOUND, CHEST</t>
  </si>
  <si>
    <t>ULTRASOUND, RETROPERITONEAL AORTA</t>
  </si>
  <si>
    <t>ULTRASOUND, COMPLETE JOINT</t>
  </si>
  <si>
    <t>ULTRASOUND, EXTREMITY NON-VASCULAR LIMITED</t>
  </si>
  <si>
    <t>HIDA SCAN W/ RX INTERVENTION</t>
  </si>
  <si>
    <t>BONE AND/OR JOINT IMAGING; WHOLE BODY</t>
  </si>
  <si>
    <t>MYOCARDIAL IMAGING, PET W/CT SCAN</t>
  </si>
  <si>
    <t>MYOCARDIAL IMAGING PET/CT PERFUSION W/ MET EVAL</t>
  </si>
  <si>
    <t>MYOCARDIAL SCAN STRESS PLANAR</t>
  </si>
  <si>
    <t>PET SCAN, MYOCARDIAL METABOLIC EVAL</t>
  </si>
  <si>
    <t>PULMONARY PERFUSION IMAGING (EG, PARTICULATE)</t>
  </si>
  <si>
    <t>QUANTITATIVE DIFFERENTIAL PULM PERFUSION &amp; VENTILATION IMAGING</t>
  </si>
  <si>
    <t>PET TUMOR IM W/CT WHOLE BODY</t>
  </si>
  <si>
    <t>BONE AGE AP HANDS &amp; WRIST X-RAY</t>
  </si>
  <si>
    <t>77072</t>
  </si>
  <si>
    <t>EFFECTIVE DATE:  06/01/2025</t>
  </si>
  <si>
    <t>UPDATED:  05/30/2025</t>
  </si>
  <si>
    <t>INJECTION, BENRALIZUMAB (FASENRA) 30 MG --DRUG PER 1 MG</t>
  </si>
  <si>
    <t>INJECTION, MEPOLIZUMAB (NUCALA) 100 MG --DRUG PER 1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</si>
</sst>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164" formatCode="&quot;$&quot;#,##0"/>
    <numFmt numFmtId="165" formatCode="&quot;$&quot;#,##0.00"/>
    <numFmt numFmtId="167" formatCode="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wrapText="1"/>
    </xf>
    <xf numFmtId="0" fontId="1" fillId="0" borderId="0" xfId="0" applyFont="1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wrapText="1"/>
    </xf>
    <xf numFmtId="165" fontId="0" fillId="2" borderId="0" xfId="0" applyNumberFormat="1" applyFill="1" applyAlignment="1">
      <alignment horizontal="center" wrapText="1"/>
    </xf>
    <xf numFmtId="164" fontId="0" fillId="2" borderId="3" xfId="0" applyNumberForma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164" fontId="0" fillId="2" borderId="0" xfId="0" applyNumberFormat="1" applyFill="1" applyAlignment="1">
      <alignment horizontal="center"/>
    </xf>
    <xf numFmtId="164" fontId="0" fillId="2" borderId="0" xfId="0" applyNumberForma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/>
    <xf numFmtId="0" fontId="1" fillId="0" borderId="3" xfId="0" applyFont="1" applyBorder="1" applyAlignment="1"/>
    <xf numFmtId="0" fontId="1" fillId="0" borderId="3" xfId="0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165" fontId="1" fillId="2" borderId="3" xfId="0" applyNumberFormat="1" applyFont="1" applyFill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164" fontId="1" fillId="2" borderId="3" xfId="0" applyNumberFormat="1" applyFont="1" applyFill="1" applyBorder="1" applyAlignment="1">
      <alignment horizontal="center" wrapText="1"/>
    </xf>
    <xf numFmtId="164" fontId="1" fillId="0" borderId="3" xfId="0" applyNumberFormat="1" applyFont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center" wrapText="1"/>
    </xf>
    <xf numFmtId="164" fontId="2" fillId="2" borderId="3" xfId="0" applyNumberFormat="1" applyFont="1" applyFill="1" applyBorder="1" applyAlignment="1">
      <alignment horizontal="center" wrapText="1"/>
    </xf>
    <xf numFmtId="0" fontId="1" fillId="0" borderId="1" xfId="0" applyFont="1" applyBorder="1"/>
    <xf numFmtId="0" fontId="0" fillId="0" borderId="3" xfId="0" applyBorder="1"/>
    <xf numFmtId="165" fontId="1" fillId="2" borderId="0" xfId="0" applyNumberFormat="1" applyFont="1" applyFill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164" fontId="1" fillId="2" borderId="0" xfId="0" applyNumberFormat="1" applyFont="1" applyFill="1" applyBorder="1" applyAlignment="1">
      <alignment horizontal="center" wrapText="1"/>
    </xf>
    <xf numFmtId="0" fontId="1" fillId="0" borderId="4" xfId="0" applyFont="1" applyBorder="1"/>
    <xf numFmtId="0" fontId="0" fillId="0" borderId="5" xfId="0" applyBorder="1"/>
    <xf numFmtId="0" fontId="1" fillId="0" borderId="5" xfId="0" applyFont="1" applyBorder="1" applyAlignment="1"/>
    <xf numFmtId="0" fontId="1" fillId="0" borderId="5" xfId="0" applyFont="1" applyBorder="1" applyAlignment="1">
      <alignment horizontal="center" wrapText="1"/>
    </xf>
    <xf numFmtId="164" fontId="1" fillId="0" borderId="6" xfId="0" applyNumberFormat="1" applyFont="1" applyBorder="1" applyAlignment="1">
      <alignment horizontal="center" wrapText="1"/>
    </xf>
    <xf numFmtId="164" fontId="1" fillId="0" borderId="4" xfId="0" applyNumberFormat="1" applyFont="1" applyBorder="1" applyAlignment="1">
      <alignment horizontal="center" wrapText="1"/>
    </xf>
    <xf numFmtId="164" fontId="1" fillId="0" borderId="5" xfId="0" applyNumberFormat="1" applyFont="1" applyBorder="1" applyAlignment="1">
      <alignment horizontal="center" wrapText="1"/>
    </xf>
    <xf numFmtId="164" fontId="1" fillId="2" borderId="5" xfId="0" applyNumberFormat="1" applyFont="1" applyFill="1" applyBorder="1" applyAlignment="1">
      <alignment horizontal="center" wrapText="1"/>
    </xf>
    <xf numFmtId="164" fontId="1" fillId="0" borderId="5" xfId="0" applyNumberFormat="1" applyFont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 wrapText="1"/>
    </xf>
    <xf numFmtId="0" fontId="0" fillId="0" borderId="0" xfId="0" applyFill="1" applyAlignment="1"/>
    <xf numFmtId="0" fontId="0" fillId="2" borderId="0" xfId="0" applyFill="1"/>
    <xf numFmtId="164" fontId="0" fillId="0" borderId="0" xfId="0" applyNumberFormat="1" applyFont="1" applyBorder="1" applyAlignment="1">
      <alignment horizontal="center" wrapText="1"/>
    </xf>
    <xf numFmtId="0" fontId="2" fillId="0" borderId="0" xfId="0" applyFont="1"/>
    <xf numFmtId="0" fontId="3" fillId="0" borderId="0" xfId="0" applyFont="1" applyFill="1" applyAlignme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2" borderId="0" xfId="0" applyFont="1" applyFill="1"/>
    <xf numFmtId="164" fontId="3" fillId="2" borderId="0" xfId="0" applyNumberFormat="1" applyFont="1" applyFill="1" applyAlignment="1">
      <alignment horizontal="center"/>
    </xf>
    <xf numFmtId="0" fontId="1" fillId="0" borderId="0" xfId="0" applyFont="1" applyBorder="1"/>
    <xf numFmtId="0" fontId="0" fillId="0" borderId="0" xfId="0" applyFill="1" applyBorder="1" applyAlignment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3" xfId="0" applyFill="1" applyBorder="1" applyAlignment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2" borderId="3" xfId="0" applyFill="1" applyBorder="1"/>
    <xf numFmtId="164" fontId="0" fillId="2" borderId="3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1" fillId="0" borderId="3" xfId="0" applyFont="1" applyFill="1" applyBorder="1" applyAlignment="1"/>
    <xf numFmtId="0" fontId="1" fillId="0" borderId="3" xfId="0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164" fontId="1" fillId="0" borderId="3" xfId="0" applyNumberFormat="1" applyFont="1" applyBorder="1"/>
    <xf numFmtId="0" fontId="1" fillId="2" borderId="3" xfId="0" applyFont="1" applyFill="1" applyBorder="1"/>
    <xf numFmtId="164" fontId="1" fillId="0" borderId="2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/>
    <xf numFmtId="0" fontId="0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/>
    <xf numFmtId="0" fontId="6" fillId="0" borderId="0" xfId="0" applyFont="1" applyFill="1" applyBorder="1" applyAlignment="1">
      <alignment horizontal="left" vertical="top"/>
    </xf>
    <xf numFmtId="0" fontId="1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9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167" fontId="0" fillId="0" borderId="0" xfId="0" applyNumberFormat="1" applyAlignment="1">
      <alignment horizontal="center"/>
    </xf>
    <xf numFmtId="6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 wrapText="1"/>
    </xf>
    <xf numFmtId="3" fontId="0" fillId="0" borderId="0" xfId="0" applyNumberFormat="1" applyAlignment="1">
      <alignment horizontal="center" wrapText="1"/>
    </xf>
    <xf numFmtId="164" fontId="3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%20on%20Orion%20Folder%20Sfriar/Chargemaster/CMS%20Hospital%20Price%20Transparency/NJH%20CDM%20Comprehensive%20Machine%20Readable%20File%201%20DRAF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%20on%20Orion%20Folder%20Sfriar/Chargemaster/CMS%20Hospital%20Price%20Transparency/NJH%20Manged%20Care%20Contract%20Rate%20Template%20Sept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%20on%20Orion%20Folder%20Sfriar/Chargemaster/CMS%20Hospital%20Price%20Transparency/742044647_NATIONAL_JEWISH_HEALTH_STANDARD%20CHARG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Friar/SFriar/Accounting%20on%20Orion%20Folder%20Sfriar/Chargemaster/CMS%20Hospital%20Price%20Transparency/CY2021/742044647_NATIONAL_JEWISH_HEALTH_STANDARD%20CHARG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2021 UPDATE"/>
      <sheetName val="CDM OCT 22 2020"/>
    </sheetNames>
    <sheetDataSet>
      <sheetData sheetId="0" refreshError="1">
        <row r="36">
          <cell r="J36">
            <v>294</v>
          </cell>
          <cell r="N36">
            <v>75.17</v>
          </cell>
          <cell r="S36">
            <v>79.128912960000008</v>
          </cell>
          <cell r="V36">
            <v>89.56</v>
          </cell>
          <cell r="Y36">
            <v>107.24925439800002</v>
          </cell>
          <cell r="AB36">
            <v>89.532843749999984</v>
          </cell>
          <cell r="AD36">
            <v>315</v>
          </cell>
          <cell r="AH36">
            <v>82.425951000000012</v>
          </cell>
          <cell r="AK36">
            <v>75.831874920000004</v>
          </cell>
          <cell r="AN36">
            <v>85.722989040000016</v>
          </cell>
          <cell r="AQ36">
            <v>79.128912960000008</v>
          </cell>
          <cell r="AT36">
            <v>79.128912960000008</v>
          </cell>
          <cell r="AW36">
            <v>79.128912960000008</v>
          </cell>
          <cell r="AZ36">
            <v>84.58016379</v>
          </cell>
        </row>
        <row r="44">
          <cell r="N44">
            <v>78.84</v>
          </cell>
          <cell r="S44">
            <v>82.991986559999987</v>
          </cell>
          <cell r="V44">
            <v>89.99</v>
          </cell>
          <cell r="Y44">
            <v>107.24925439800002</v>
          </cell>
          <cell r="AB44">
            <v>89.532843749999984</v>
          </cell>
          <cell r="AD44">
            <v>326.25</v>
          </cell>
          <cell r="AE44">
            <v>168.75</v>
          </cell>
          <cell r="AK44">
            <v>79.533987119999992</v>
          </cell>
          <cell r="AN44">
            <v>89.90798543999999</v>
          </cell>
          <cell r="AQ44">
            <v>82.991986559999987</v>
          </cell>
          <cell r="AT44">
            <v>82.991986559999987</v>
          </cell>
          <cell r="AW44">
            <v>82.991986559999987</v>
          </cell>
          <cell r="AZ44">
            <v>86.970457097499988</v>
          </cell>
        </row>
        <row r="48">
          <cell r="N48">
            <v>141</v>
          </cell>
          <cell r="S48">
            <v>148.42561068000001</v>
          </cell>
          <cell r="V48">
            <v>169.84</v>
          </cell>
          <cell r="Y48">
            <v>198.96716396829999</v>
          </cell>
          <cell r="AB48">
            <v>164.85412499999998</v>
          </cell>
          <cell r="AD48">
            <v>746.25</v>
          </cell>
          <cell r="AE48">
            <v>210</v>
          </cell>
          <cell r="AK48">
            <v>142.24121023500001</v>
          </cell>
          <cell r="AN48">
            <v>160.79441157000002</v>
          </cell>
          <cell r="AQ48">
            <v>148.42561068000001</v>
          </cell>
          <cell r="AT48">
            <v>148.42561068000001</v>
          </cell>
          <cell r="AW48">
            <v>148.42561068000001</v>
          </cell>
          <cell r="AZ48">
            <v>155.59701229499998</v>
          </cell>
        </row>
        <row r="50">
          <cell r="N50">
            <v>156.22</v>
          </cell>
          <cell r="S50">
            <v>164.44134216</v>
          </cell>
          <cell r="V50">
            <v>174.49</v>
          </cell>
          <cell r="Y50">
            <v>203.13077809049997</v>
          </cell>
          <cell r="AB50">
            <v>183.32915625000001</v>
          </cell>
          <cell r="AD50">
            <v>1068.75</v>
          </cell>
          <cell r="AE50">
            <v>258.75</v>
          </cell>
          <cell r="AK50">
            <v>157.58961957</v>
          </cell>
          <cell r="AN50">
            <v>178.14478733999999</v>
          </cell>
          <cell r="AQ50">
            <v>164.44134216</v>
          </cell>
          <cell r="AT50">
            <v>164.44134216</v>
          </cell>
          <cell r="AW50">
            <v>164.44134216</v>
          </cell>
          <cell r="AZ50">
            <v>171.59026389749999</v>
          </cell>
        </row>
        <row r="54">
          <cell r="N54">
            <v>159.69</v>
          </cell>
          <cell r="S54">
            <v>168.09913584</v>
          </cell>
          <cell r="V54">
            <v>177.01</v>
          </cell>
          <cell r="Y54">
            <v>204.5117788142</v>
          </cell>
          <cell r="AB54">
            <v>186.17146875</v>
          </cell>
          <cell r="AD54">
            <v>1083.75</v>
          </cell>
          <cell r="AE54">
            <v>262.5</v>
          </cell>
          <cell r="AK54">
            <v>161.09500517999999</v>
          </cell>
          <cell r="AN54">
            <v>182.10739716</v>
          </cell>
          <cell r="AQ54">
            <v>168.09913584</v>
          </cell>
          <cell r="AT54">
            <v>168.09913584</v>
          </cell>
          <cell r="AW54">
            <v>168.09913584</v>
          </cell>
          <cell r="AZ54">
            <v>175.13470938249998</v>
          </cell>
        </row>
        <row r="56">
          <cell r="N56">
            <v>185.6</v>
          </cell>
          <cell r="S56">
            <v>195.37581348000001</v>
          </cell>
          <cell r="V56">
            <v>206.33</v>
          </cell>
          <cell r="Y56">
            <v>236.7670855472</v>
          </cell>
          <cell r="AB56">
            <v>216.9631875</v>
          </cell>
          <cell r="AD56">
            <v>1226.25</v>
          </cell>
          <cell r="AE56">
            <v>307.5</v>
          </cell>
          <cell r="AK56">
            <v>187.23515458499998</v>
          </cell>
          <cell r="AN56">
            <v>211.65713127000001</v>
          </cell>
          <cell r="AQ56">
            <v>195.37581348000001</v>
          </cell>
          <cell r="AT56">
            <v>195.37581348000001</v>
          </cell>
          <cell r="AW56">
            <v>195.37581348000001</v>
          </cell>
          <cell r="AZ56">
            <v>175.13</v>
          </cell>
        </row>
        <row r="59">
          <cell r="N59">
            <v>208.81</v>
          </cell>
          <cell r="S59">
            <v>219.79979316000001</v>
          </cell>
          <cell r="V59">
            <v>229.09</v>
          </cell>
          <cell r="Y59">
            <v>263.04205037499997</v>
          </cell>
          <cell r="AB59">
            <v>242.54400000000001</v>
          </cell>
          <cell r="AD59">
            <v>1575</v>
          </cell>
          <cell r="AE59">
            <v>345</v>
          </cell>
          <cell r="AK59">
            <v>210.64146844499999</v>
          </cell>
          <cell r="AN59">
            <v>238.11644259000002</v>
          </cell>
          <cell r="AQ59">
            <v>219.79979316000001</v>
          </cell>
          <cell r="AT59">
            <v>219.79979316000001</v>
          </cell>
          <cell r="AW59">
            <v>219.79979316000001</v>
          </cell>
          <cell r="AY59">
            <v>1218</v>
          </cell>
          <cell r="AZ59">
            <v>229.47446436249999</v>
          </cell>
        </row>
        <row r="63">
          <cell r="N63">
            <v>235.66</v>
          </cell>
          <cell r="S63">
            <v>248.06779091999999</v>
          </cell>
          <cell r="V63">
            <v>253.13</v>
          </cell>
          <cell r="Y63">
            <v>282.33196051840002</v>
          </cell>
          <cell r="AB63">
            <v>255.33440625</v>
          </cell>
          <cell r="AD63">
            <v>2062.5</v>
          </cell>
          <cell r="AE63">
            <v>363.75</v>
          </cell>
          <cell r="AK63">
            <v>237.73163296499999</v>
          </cell>
          <cell r="AN63">
            <v>268.74010683</v>
          </cell>
          <cell r="AQ63">
            <v>248.06779091999999</v>
          </cell>
          <cell r="AT63">
            <v>248.06779091999999</v>
          </cell>
          <cell r="AW63">
            <v>248.06779091999999</v>
          </cell>
          <cell r="AZ63">
            <v>259.25627562499994</v>
          </cell>
        </row>
        <row r="65">
          <cell r="N65">
            <v>270.08999999999997</v>
          </cell>
          <cell r="S65">
            <v>284.30662608000006</v>
          </cell>
          <cell r="V65">
            <v>279.55</v>
          </cell>
          <cell r="Y65">
            <v>321.51480021179998</v>
          </cell>
          <cell r="AB65">
            <v>289.44215625000004</v>
          </cell>
          <cell r="AD65">
            <v>2250</v>
          </cell>
          <cell r="AE65">
            <v>412.5</v>
          </cell>
          <cell r="AK65">
            <v>272.46051666</v>
          </cell>
          <cell r="AN65">
            <v>307.99884492000007</v>
          </cell>
          <cell r="AQ65">
            <v>284.30662608000006</v>
          </cell>
          <cell r="AT65">
            <v>284.30662608000006</v>
          </cell>
          <cell r="AW65">
            <v>284.30662608000006</v>
          </cell>
          <cell r="AZ65">
            <v>298.83801915499998</v>
          </cell>
        </row>
        <row r="70">
          <cell r="N70">
            <v>208.62</v>
          </cell>
          <cell r="S70">
            <v>219.59754480000001</v>
          </cell>
          <cell r="V70">
            <v>231.55</v>
          </cell>
          <cell r="Y70">
            <v>262.50901573260001</v>
          </cell>
          <cell r="AB70">
            <v>239.70168749999999</v>
          </cell>
          <cell r="AD70">
            <v>1500</v>
          </cell>
          <cell r="AE70">
            <v>341.25</v>
          </cell>
          <cell r="AK70">
            <v>210.44764710000001</v>
          </cell>
          <cell r="AN70">
            <v>237.89734020000003</v>
          </cell>
          <cell r="AQ70">
            <v>219.59754480000001</v>
          </cell>
          <cell r="AT70">
            <v>219.59754480000001</v>
          </cell>
          <cell r="AW70">
            <v>219.59754480000001</v>
          </cell>
          <cell r="AZ70">
            <v>229.65556083999999</v>
          </cell>
        </row>
        <row r="72">
          <cell r="N72">
            <v>260.70999999999998</v>
          </cell>
          <cell r="S72">
            <v>274.43543363999999</v>
          </cell>
          <cell r="V72">
            <v>275.19</v>
          </cell>
          <cell r="Y72">
            <v>311.9618798985</v>
          </cell>
          <cell r="AB72">
            <v>283.75753125000006</v>
          </cell>
          <cell r="AD72">
            <v>2062.5</v>
          </cell>
          <cell r="AE72">
            <v>401.25</v>
          </cell>
          <cell r="AK72">
            <v>263.000623905</v>
          </cell>
          <cell r="AN72">
            <v>297.30505311000002</v>
          </cell>
          <cell r="AQ72">
            <v>274.43543363999999</v>
          </cell>
          <cell r="AT72">
            <v>274.43543363999999</v>
          </cell>
          <cell r="AW72">
            <v>274.43543363999999</v>
          </cell>
          <cell r="AZ72">
            <v>288.25243450750003</v>
          </cell>
        </row>
        <row r="78">
          <cell r="N78">
            <v>303.72000000000003</v>
          </cell>
          <cell r="V78">
            <v>314.26</v>
          </cell>
          <cell r="Y78">
            <v>359.3128043998999</v>
          </cell>
          <cell r="AB78">
            <v>325.91849999999999</v>
          </cell>
          <cell r="AD78">
            <v>2062.5</v>
          </cell>
          <cell r="AE78">
            <v>465</v>
          </cell>
          <cell r="AK78">
            <v>306.39004294499995</v>
          </cell>
          <cell r="AN78">
            <v>346.35396158999998</v>
          </cell>
          <cell r="AQ78">
            <v>319.71134915999994</v>
          </cell>
          <cell r="AT78">
            <v>319.71134915999994</v>
          </cell>
          <cell r="AW78">
            <v>319.71134915999994</v>
          </cell>
          <cell r="AZ78">
            <v>335.40599294749995</v>
          </cell>
        </row>
        <row r="79">
          <cell r="N79">
            <v>174.49</v>
          </cell>
          <cell r="S79">
            <v>183.68092115999997</v>
          </cell>
          <cell r="V79">
            <v>193.33</v>
          </cell>
          <cell r="Y79">
            <v>223.19819020330002</v>
          </cell>
          <cell r="AB79">
            <v>204.17278124999999</v>
          </cell>
          <cell r="AD79">
            <v>1500</v>
          </cell>
          <cell r="AE79">
            <v>288.75</v>
          </cell>
          <cell r="AK79">
            <v>176.02754944499995</v>
          </cell>
          <cell r="AN79">
            <v>198.98766458999998</v>
          </cell>
          <cell r="AQ79">
            <v>183.68092115999997</v>
          </cell>
          <cell r="AT79">
            <v>183.68092115999997</v>
          </cell>
          <cell r="AW79">
            <v>183.68092115999997</v>
          </cell>
          <cell r="AZ79">
            <v>191.01533879750002</v>
          </cell>
        </row>
        <row r="83">
          <cell r="N83">
            <v>250.02</v>
          </cell>
          <cell r="S83">
            <v>263.18444832000006</v>
          </cell>
          <cell r="V83">
            <v>284.70999999999998</v>
          </cell>
          <cell r="Y83">
            <v>242.5</v>
          </cell>
          <cell r="AB83">
            <v>242.5</v>
          </cell>
          <cell r="AD83">
            <v>3948.75</v>
          </cell>
          <cell r="AE83">
            <v>363.75</v>
          </cell>
          <cell r="AK83">
            <v>252.21842964000004</v>
          </cell>
          <cell r="AN83">
            <v>285.11648568000004</v>
          </cell>
          <cell r="AQ83">
            <v>263.18444832000006</v>
          </cell>
          <cell r="AT83">
            <v>263.18444832000006</v>
          </cell>
          <cell r="AW83">
            <v>263.18444832000006</v>
          </cell>
          <cell r="AZ83">
            <v>276.87669259250004</v>
          </cell>
        </row>
        <row r="87">
          <cell r="N87">
            <v>263.04000000000002</v>
          </cell>
          <cell r="S87">
            <v>276.88709951999999</v>
          </cell>
          <cell r="V87">
            <v>290.7</v>
          </cell>
          <cell r="Y87">
            <v>260</v>
          </cell>
          <cell r="AB87">
            <v>260</v>
          </cell>
          <cell r="AD87">
            <v>2017.5</v>
          </cell>
          <cell r="AE87">
            <v>390</v>
          </cell>
          <cell r="AK87">
            <v>265.35013703999999</v>
          </cell>
          <cell r="AN87">
            <v>299.96102448000005</v>
          </cell>
          <cell r="AQ87">
            <v>276.88709951999999</v>
          </cell>
          <cell r="AT87">
            <v>276.88709951999999</v>
          </cell>
          <cell r="AW87">
            <v>276.88709951999999</v>
          </cell>
          <cell r="AZ87">
            <v>289.87059009749998</v>
          </cell>
        </row>
        <row r="129">
          <cell r="N129">
            <v>124.43</v>
          </cell>
          <cell r="S129">
            <v>153.94131755999999</v>
          </cell>
          <cell r="V129">
            <v>155.4</v>
          </cell>
          <cell r="Y129">
            <v>203.8493202928</v>
          </cell>
          <cell r="AB129">
            <v>187.11890625000001</v>
          </cell>
          <cell r="AD129">
            <v>1556.25</v>
          </cell>
          <cell r="AE129">
            <v>232.5</v>
          </cell>
          <cell r="AK129">
            <v>147.52709599499997</v>
          </cell>
          <cell r="AN129">
            <v>166.76976069</v>
          </cell>
          <cell r="AQ129">
            <v>153.94131755999999</v>
          </cell>
          <cell r="AT129">
            <v>153.94131755999999</v>
          </cell>
          <cell r="AW129">
            <v>153.94131755999999</v>
          </cell>
          <cell r="AZ129">
            <v>162.78591176749998</v>
          </cell>
        </row>
        <row r="131">
          <cell r="N131">
            <v>140.27000000000001</v>
          </cell>
          <cell r="S131">
            <v>173.53342368000003</v>
          </cell>
          <cell r="V131">
            <v>184.8</v>
          </cell>
          <cell r="Y131">
            <v>240.40581393790004</v>
          </cell>
          <cell r="AB131">
            <v>220.7529375</v>
          </cell>
          <cell r="AD131">
            <v>1646.25</v>
          </cell>
          <cell r="AE131">
            <v>243.75</v>
          </cell>
          <cell r="AK131">
            <v>166.30286436000003</v>
          </cell>
          <cell r="AN131">
            <v>187.99454232000005</v>
          </cell>
          <cell r="AQ131">
            <v>173.53342368000003</v>
          </cell>
          <cell r="AT131">
            <v>173.53342368000003</v>
          </cell>
          <cell r="AW131">
            <v>173.53342368000003</v>
          </cell>
          <cell r="AZ131">
            <v>184.13997949500001</v>
          </cell>
        </row>
        <row r="143">
          <cell r="N143">
            <v>86.97</v>
          </cell>
          <cell r="S143">
            <v>107.598726</v>
          </cell>
          <cell r="V143">
            <v>101.57</v>
          </cell>
          <cell r="Y143">
            <v>135.48043718950001</v>
          </cell>
          <cell r="AB143">
            <v>125.06175</v>
          </cell>
          <cell r="AD143">
            <v>2085</v>
          </cell>
          <cell r="AE143">
            <v>127.5</v>
          </cell>
          <cell r="AK143">
            <v>103.11544574999999</v>
          </cell>
          <cell r="AN143">
            <v>116.5652865</v>
          </cell>
          <cell r="AQ143">
            <v>107.598726</v>
          </cell>
          <cell r="AT143">
            <v>107.598726</v>
          </cell>
          <cell r="AW143">
            <v>107.598726</v>
          </cell>
          <cell r="AZ143">
            <v>113.71146929749999</v>
          </cell>
        </row>
        <row r="153">
          <cell r="N153">
            <v>187.86</v>
          </cell>
          <cell r="S153">
            <v>232.41194891999999</v>
          </cell>
          <cell r="V153">
            <v>235.57</v>
          </cell>
          <cell r="Y153">
            <v>302.82407469340001</v>
          </cell>
          <cell r="AB153">
            <v>276.65174999999999</v>
          </cell>
          <cell r="AD153">
            <v>1743.75</v>
          </cell>
          <cell r="AE153">
            <v>337.5</v>
          </cell>
          <cell r="AK153">
            <v>222.72811771499997</v>
          </cell>
          <cell r="AN153">
            <v>251.77961132999999</v>
          </cell>
          <cell r="AQ153">
            <v>232.41194891999999</v>
          </cell>
          <cell r="AT153">
            <v>232.41194891999999</v>
          </cell>
          <cell r="AW153">
            <v>232.41194891999999</v>
          </cell>
          <cell r="AZ153">
            <v>245.95514479249999</v>
          </cell>
        </row>
        <row r="154">
          <cell r="N154">
            <v>203.43</v>
          </cell>
          <cell r="S154">
            <v>251.66755188000002</v>
          </cell>
          <cell r="V154">
            <v>280.94</v>
          </cell>
          <cell r="Y154">
            <v>363.69116629170003</v>
          </cell>
          <cell r="AB154">
            <v>333.97171874999998</v>
          </cell>
          <cell r="AD154">
            <v>2287.5</v>
          </cell>
          <cell r="AE154">
            <v>367.5</v>
          </cell>
          <cell r="AK154">
            <v>222.73</v>
          </cell>
          <cell r="AN154">
            <v>272.63984787000004</v>
          </cell>
          <cell r="AQ154">
            <v>251.66755188000002</v>
          </cell>
          <cell r="AT154">
            <v>251.66755188000002</v>
          </cell>
          <cell r="AW154">
            <v>251.66755188000002</v>
          </cell>
          <cell r="AZ154">
            <v>266.81817978250001</v>
          </cell>
        </row>
        <row r="155">
          <cell r="N155">
            <v>203.43</v>
          </cell>
          <cell r="S155">
            <v>251.66755188000002</v>
          </cell>
          <cell r="V155">
            <v>265.93</v>
          </cell>
          <cell r="Y155">
            <v>344.74830388310005</v>
          </cell>
          <cell r="AB155">
            <v>316.44412499999999</v>
          </cell>
          <cell r="AD155">
            <v>2220</v>
          </cell>
          <cell r="AE155">
            <v>453</v>
          </cell>
          <cell r="AK155">
            <v>241.18140388500001</v>
          </cell>
          <cell r="AN155">
            <v>272.63984787000004</v>
          </cell>
          <cell r="AQ155">
            <v>251.66755188000002</v>
          </cell>
          <cell r="AT155">
            <v>251.66755188000002</v>
          </cell>
          <cell r="AW155">
            <v>251.66755188000002</v>
          </cell>
          <cell r="AZ155">
            <v>266.81817978250001</v>
          </cell>
        </row>
        <row r="158">
          <cell r="N158">
            <v>258.18</v>
          </cell>
          <cell r="S158">
            <v>319.40429544</v>
          </cell>
          <cell r="V158">
            <v>334.42</v>
          </cell>
          <cell r="Y158">
            <v>431.22358765849998</v>
          </cell>
          <cell r="AB158">
            <v>395.55515624999998</v>
          </cell>
          <cell r="AD158">
            <v>2418.75</v>
          </cell>
          <cell r="AE158">
            <v>431.25</v>
          </cell>
          <cell r="AK158">
            <v>306.09578312999997</v>
          </cell>
          <cell r="AN158">
            <v>346.02132006000005</v>
          </cell>
          <cell r="AQ158">
            <v>319.40429544</v>
          </cell>
          <cell r="AT158">
            <v>319.40429544</v>
          </cell>
          <cell r="AW158">
            <v>319.40429544</v>
          </cell>
          <cell r="AZ158">
            <v>338.60896795999997</v>
          </cell>
        </row>
        <row r="163">
          <cell r="N163">
            <v>195.45</v>
          </cell>
          <cell r="S163">
            <v>241.80242256</v>
          </cell>
          <cell r="V163">
            <v>172.67</v>
          </cell>
          <cell r="Y163">
            <v>252.13880759080004</v>
          </cell>
          <cell r="AB163">
            <v>215.06831250000002</v>
          </cell>
          <cell r="AD163">
            <v>1762.5</v>
          </cell>
          <cell r="AE163">
            <v>225</v>
          </cell>
          <cell r="AK163">
            <v>231.72732162</v>
          </cell>
          <cell r="AN163">
            <v>261.95262444000002</v>
          </cell>
          <cell r="AQ163">
            <v>241.80242256</v>
          </cell>
          <cell r="AT163">
            <v>241.80242256</v>
          </cell>
          <cell r="AW163">
            <v>241.80242256</v>
          </cell>
          <cell r="AZ163">
            <v>251.16279474249995</v>
          </cell>
        </row>
        <row r="181">
          <cell r="N181">
            <v>44.74</v>
          </cell>
          <cell r="S181">
            <v>52.640007840000003</v>
          </cell>
          <cell r="V181">
            <v>39.67</v>
          </cell>
          <cell r="Y181">
            <v>58.550404164200003</v>
          </cell>
          <cell r="AB181">
            <v>53.530218749999996</v>
          </cell>
          <cell r="AD181">
            <v>750</v>
          </cell>
          <cell r="AE181">
            <v>72.75</v>
          </cell>
          <cell r="AJ181">
            <v>1200</v>
          </cell>
          <cell r="AK181">
            <v>50.446674179999995</v>
          </cell>
          <cell r="AN181">
            <v>57.026675160000003</v>
          </cell>
          <cell r="AQ181">
            <v>52.640007840000003</v>
          </cell>
          <cell r="AT181">
            <v>52.640007840000003</v>
          </cell>
          <cell r="AW181">
            <v>52.640007840000003</v>
          </cell>
          <cell r="AZ181">
            <v>54.855114110000002</v>
          </cell>
        </row>
        <row r="189">
          <cell r="N189">
            <v>45.12</v>
          </cell>
          <cell r="S189">
            <v>53.087379479999996</v>
          </cell>
          <cell r="V189">
            <v>52.91</v>
          </cell>
          <cell r="Y189">
            <v>78.900000000000006</v>
          </cell>
          <cell r="AB189">
            <v>71.53</v>
          </cell>
          <cell r="AD189">
            <v>937.5</v>
          </cell>
          <cell r="AE189">
            <v>97.5</v>
          </cell>
          <cell r="AK189">
            <v>50.88</v>
          </cell>
          <cell r="AN189">
            <v>57.511327770000001</v>
          </cell>
          <cell r="AQ189">
            <v>53.087379479999996</v>
          </cell>
          <cell r="AT189">
            <v>53.087379479999996</v>
          </cell>
          <cell r="AW189">
            <v>53.087379479999996</v>
          </cell>
          <cell r="AZ189">
            <v>55.31</v>
          </cell>
        </row>
        <row r="206">
          <cell r="N206">
            <v>95</v>
          </cell>
          <cell r="P206">
            <v>800</v>
          </cell>
          <cell r="Q206">
            <v>800</v>
          </cell>
          <cell r="R206">
            <v>800</v>
          </cell>
          <cell r="S206">
            <v>141.5132208</v>
          </cell>
          <cell r="V206">
            <v>110.19</v>
          </cell>
          <cell r="Y206">
            <v>164.0030633826</v>
          </cell>
          <cell r="AB206">
            <v>148.27396874999999</v>
          </cell>
          <cell r="AD206">
            <v>1950</v>
          </cell>
          <cell r="AE206">
            <v>221.25</v>
          </cell>
          <cell r="AJ206">
            <v>1650</v>
          </cell>
          <cell r="AK206">
            <v>135.6168366</v>
          </cell>
          <cell r="AN206">
            <v>153.3059892</v>
          </cell>
          <cell r="AQ206">
            <v>141.5132208</v>
          </cell>
          <cell r="AT206">
            <v>141.5132208</v>
          </cell>
          <cell r="AW206">
            <v>141.5132208</v>
          </cell>
          <cell r="AZ206">
            <v>147.32784079999999</v>
          </cell>
        </row>
        <row r="207">
          <cell r="N207">
            <v>9.34</v>
          </cell>
          <cell r="S207">
            <v>11.31897888</v>
          </cell>
          <cell r="V207">
            <v>8.81</v>
          </cell>
          <cell r="Y207">
            <v>10</v>
          </cell>
          <cell r="AB207">
            <v>10</v>
          </cell>
          <cell r="AD207">
            <v>183.75</v>
          </cell>
          <cell r="AE207">
            <v>15</v>
          </cell>
          <cell r="AK207">
            <v>12.936225915000001</v>
          </cell>
          <cell r="AN207">
            <v>12.26222712</v>
          </cell>
          <cell r="AQ207">
            <v>11.31897888</v>
          </cell>
          <cell r="AT207">
            <v>11.31897888</v>
          </cell>
          <cell r="AW207">
            <v>11.31897888</v>
          </cell>
          <cell r="AZ207">
            <v>147.32784079999999</v>
          </cell>
        </row>
        <row r="211">
          <cell r="N211">
            <v>11.14</v>
          </cell>
          <cell r="S211">
            <v>13.498670520000003</v>
          </cell>
          <cell r="V211">
            <v>10.51</v>
          </cell>
          <cell r="Y211">
            <v>12.5</v>
          </cell>
          <cell r="AB211">
            <v>12.5</v>
          </cell>
          <cell r="AD211">
            <v>187.5</v>
          </cell>
          <cell r="AE211">
            <v>18.75</v>
          </cell>
          <cell r="AK211">
            <v>12.936225915000001</v>
          </cell>
          <cell r="AN211">
            <v>14.623559730000004</v>
          </cell>
          <cell r="AQ211">
            <v>13.498670520000003</v>
          </cell>
          <cell r="AT211">
            <v>13.498670520000003</v>
          </cell>
          <cell r="AW211">
            <v>13.498670520000003</v>
          </cell>
          <cell r="AZ211">
            <v>14.048942157499997</v>
          </cell>
        </row>
        <row r="223">
          <cell r="N223">
            <v>60.72</v>
          </cell>
          <cell r="S223">
            <v>71.433947520000004</v>
          </cell>
          <cell r="V223">
            <v>53.93</v>
          </cell>
          <cell r="Y223">
            <v>71.180000000000007</v>
          </cell>
          <cell r="AB223">
            <v>72.952687499999996</v>
          </cell>
          <cell r="AD223">
            <v>993.75</v>
          </cell>
          <cell r="AE223">
            <v>99</v>
          </cell>
          <cell r="AK223">
            <v>68.459999999999994</v>
          </cell>
          <cell r="AN223">
            <v>77.386776480000009</v>
          </cell>
          <cell r="AQ223">
            <v>71.433947520000004</v>
          </cell>
          <cell r="AT223">
            <v>71.433947520000004</v>
          </cell>
          <cell r="AW223">
            <v>71.433947520000004</v>
          </cell>
          <cell r="AZ223">
            <v>75.262254484999985</v>
          </cell>
        </row>
        <row r="227">
          <cell r="N227">
            <v>65.52</v>
          </cell>
          <cell r="S227">
            <v>77.080011479999996</v>
          </cell>
          <cell r="V227">
            <v>57.96</v>
          </cell>
          <cell r="Y227">
            <v>86.285462086200013</v>
          </cell>
          <cell r="AB227">
            <v>77.689875000000001</v>
          </cell>
          <cell r="AD227">
            <v>1233.75</v>
          </cell>
          <cell r="AE227">
            <v>105.75</v>
          </cell>
          <cell r="AJ227">
            <v>1200</v>
          </cell>
          <cell r="AK227">
            <v>73.868344334999989</v>
          </cell>
          <cell r="AN227">
            <v>83.503345769999996</v>
          </cell>
          <cell r="AQ227">
            <v>77.080011479999996</v>
          </cell>
          <cell r="AT227">
            <v>77.080011479999996</v>
          </cell>
          <cell r="AW227">
            <v>77.080011479999996</v>
          </cell>
          <cell r="AZ227">
            <v>80.241957127500001</v>
          </cell>
        </row>
        <row r="229">
          <cell r="N229">
            <v>95.47</v>
          </cell>
          <cell r="S229">
            <v>112.32189647999998</v>
          </cell>
          <cell r="V229">
            <v>89.5</v>
          </cell>
          <cell r="Y229">
            <v>133.4149279502</v>
          </cell>
          <cell r="AB229">
            <v>121.74571874999999</v>
          </cell>
          <cell r="AD229">
            <v>1950</v>
          </cell>
          <cell r="AE229">
            <v>187.5</v>
          </cell>
          <cell r="AK229">
            <v>107.64181745999998</v>
          </cell>
          <cell r="AN229">
            <v>121.68205451999999</v>
          </cell>
          <cell r="AQ229">
            <v>112.32189647999998</v>
          </cell>
          <cell r="AT229">
            <v>112.32189647999998</v>
          </cell>
          <cell r="AW229">
            <v>112.32189647999998</v>
          </cell>
          <cell r="AZ229">
            <v>117.40908095750001</v>
          </cell>
        </row>
        <row r="239">
          <cell r="N239">
            <v>11.51</v>
          </cell>
          <cell r="S239">
            <v>13.946042159999999</v>
          </cell>
          <cell r="V239">
            <v>10.17</v>
          </cell>
          <cell r="Y239">
            <v>16.3141196218</v>
          </cell>
          <cell r="AB239">
            <v>14.211562499999999</v>
          </cell>
          <cell r="AD239">
            <v>315</v>
          </cell>
          <cell r="AE239">
            <v>18.75</v>
          </cell>
          <cell r="AK239">
            <v>13.364957069999999</v>
          </cell>
          <cell r="AN239">
            <v>15.108212340000001</v>
          </cell>
          <cell r="AQ239">
            <v>13.946042159999999</v>
          </cell>
          <cell r="AT239">
            <v>13.946042159999999</v>
          </cell>
          <cell r="AW239">
            <v>13.946042159999999</v>
          </cell>
          <cell r="AZ239">
            <v>14.507539704999999</v>
          </cell>
        </row>
        <row r="241">
          <cell r="N241">
            <v>13.3</v>
          </cell>
          <cell r="S241">
            <v>16.125733800000003</v>
          </cell>
          <cell r="V241">
            <v>14.27</v>
          </cell>
          <cell r="Y241">
            <v>22.023150728799997</v>
          </cell>
          <cell r="AB241">
            <v>19.42246875</v>
          </cell>
          <cell r="AD241">
            <v>341.25</v>
          </cell>
          <cell r="AE241">
            <v>26.25</v>
          </cell>
          <cell r="AK241">
            <v>15.453828225000001</v>
          </cell>
          <cell r="AN241">
            <v>17.469544950000003</v>
          </cell>
          <cell r="AQ241">
            <v>16.125733800000003</v>
          </cell>
          <cell r="AT241">
            <v>16.125733800000003</v>
          </cell>
          <cell r="AW241">
            <v>16.125733800000003</v>
          </cell>
          <cell r="AZ241">
            <v>20.407140374999997</v>
          </cell>
        </row>
        <row r="254">
          <cell r="N254">
            <v>95</v>
          </cell>
          <cell r="P254">
            <v>800</v>
          </cell>
          <cell r="Q254">
            <v>800</v>
          </cell>
          <cell r="R254">
            <v>800</v>
          </cell>
          <cell r="S254">
            <v>91.836779400000012</v>
          </cell>
          <cell r="V254">
            <v>69.16</v>
          </cell>
          <cell r="Y254">
            <v>103.07173919250002</v>
          </cell>
          <cell r="AB254">
            <v>93.796312500000013</v>
          </cell>
          <cell r="AD254">
            <v>1248.75</v>
          </cell>
          <cell r="AE254">
            <v>138.75</v>
          </cell>
          <cell r="AJ254">
            <v>1650</v>
          </cell>
          <cell r="AK254">
            <v>88.010246925000004</v>
          </cell>
          <cell r="AN254">
            <v>99.489844350000013</v>
          </cell>
          <cell r="AQ254">
            <v>91.836779400000012</v>
          </cell>
          <cell r="AT254">
            <v>91.836779400000012</v>
          </cell>
          <cell r="AW254">
            <v>91.836779400000012</v>
          </cell>
          <cell r="AZ254">
            <v>96.119883610000016</v>
          </cell>
        </row>
        <row r="262">
          <cell r="N262">
            <v>60.72</v>
          </cell>
          <cell r="S262">
            <v>71.433947520000004</v>
          </cell>
          <cell r="V262">
            <v>53.93</v>
          </cell>
          <cell r="Y262">
            <v>80.573554893000008</v>
          </cell>
          <cell r="AB262">
            <v>72.952687499999996</v>
          </cell>
          <cell r="AD262">
            <v>1020</v>
          </cell>
          <cell r="AE262">
            <v>99</v>
          </cell>
          <cell r="AJ262">
            <v>1200</v>
          </cell>
          <cell r="AK262">
            <v>68.457533040000001</v>
          </cell>
          <cell r="AN262">
            <v>77.386776480000009</v>
          </cell>
          <cell r="AQ262">
            <v>71.433947520000004</v>
          </cell>
          <cell r="AT262">
            <v>71.433947520000004</v>
          </cell>
          <cell r="AW262">
            <v>71.433947520000004</v>
          </cell>
          <cell r="AZ262">
            <v>75.262254484999985</v>
          </cell>
        </row>
        <row r="268">
          <cell r="N268">
            <v>8.98</v>
          </cell>
          <cell r="S268">
            <v>10.885898880000003</v>
          </cell>
          <cell r="V268">
            <v>8.1199999999999992</v>
          </cell>
          <cell r="Y268">
            <v>11.782366466000003</v>
          </cell>
          <cell r="AB268">
            <v>10.895531250000001</v>
          </cell>
          <cell r="AD268">
            <v>307.5</v>
          </cell>
          <cell r="AE268">
            <v>14.25</v>
          </cell>
          <cell r="AK268">
            <v>10.432319760000002</v>
          </cell>
          <cell r="AN268">
            <v>11.793057120000004</v>
          </cell>
          <cell r="AQ268">
            <v>10.885898880000003</v>
          </cell>
          <cell r="AT268">
            <v>10.885898880000003</v>
          </cell>
          <cell r="AW268">
            <v>10.885898880000003</v>
          </cell>
          <cell r="AZ268">
            <v>11.337900860000001</v>
          </cell>
        </row>
        <row r="339">
          <cell r="N339">
            <v>95</v>
          </cell>
          <cell r="P339">
            <v>800</v>
          </cell>
          <cell r="Q339">
            <v>800</v>
          </cell>
          <cell r="R339">
            <v>800</v>
          </cell>
          <cell r="S339">
            <v>83.633378040000011</v>
          </cell>
          <cell r="V339">
            <v>62.74</v>
          </cell>
          <cell r="Y339">
            <v>94.984664145799997</v>
          </cell>
          <cell r="AB339">
            <v>85.74309375</v>
          </cell>
          <cell r="AD339">
            <v>1406.25</v>
          </cell>
          <cell r="AE339">
            <v>127.5</v>
          </cell>
          <cell r="AJ339">
            <v>1650</v>
          </cell>
          <cell r="AK339">
            <v>80.148653955</v>
          </cell>
          <cell r="AN339">
            <v>90.602826210000018</v>
          </cell>
          <cell r="AQ339">
            <v>83.633378040000011</v>
          </cell>
          <cell r="AT339">
            <v>83.633378040000011</v>
          </cell>
          <cell r="AW339">
            <v>83.633378040000011</v>
          </cell>
          <cell r="AZ339">
            <v>87.959730392500006</v>
          </cell>
        </row>
        <row r="359">
          <cell r="N359">
            <v>95.85</v>
          </cell>
          <cell r="S359">
            <v>112.76926812000001</v>
          </cell>
          <cell r="V359">
            <v>88.42</v>
          </cell>
          <cell r="Y359">
            <v>123.04615785150001</v>
          </cell>
          <cell r="AB359">
            <v>92.5</v>
          </cell>
          <cell r="AD359">
            <v>1357.5</v>
          </cell>
          <cell r="AE359">
            <v>138.75</v>
          </cell>
          <cell r="AJ359">
            <v>1200</v>
          </cell>
          <cell r="AK359">
            <v>108.07054861500001</v>
          </cell>
          <cell r="AN359">
            <v>122.16670713000002</v>
          </cell>
          <cell r="AQ359">
            <v>112.76926812000001</v>
          </cell>
          <cell r="AT359">
            <v>112.76926812000001</v>
          </cell>
          <cell r="AW359">
            <v>112.76926812000001</v>
          </cell>
          <cell r="AZ359">
            <v>117.867678505</v>
          </cell>
        </row>
        <row r="362">
          <cell r="N362">
            <v>95</v>
          </cell>
          <cell r="Q362">
            <v>800</v>
          </cell>
          <cell r="R362">
            <v>800</v>
          </cell>
          <cell r="S362">
            <v>135.04213944000003</v>
          </cell>
          <cell r="V362">
            <v>105.14</v>
          </cell>
          <cell r="Y362">
            <v>156.14032305949999</v>
          </cell>
          <cell r="AB362">
            <v>142.11562499999999</v>
          </cell>
          <cell r="AD362">
            <v>1912.5</v>
          </cell>
          <cell r="AE362">
            <v>213.75</v>
          </cell>
          <cell r="AJ362">
            <v>1650</v>
          </cell>
          <cell r="AK362">
            <v>129.41538363000001</v>
          </cell>
          <cell r="AN362">
            <v>146.29565106000004</v>
          </cell>
          <cell r="AQ362">
            <v>135.04213944000003</v>
          </cell>
          <cell r="AT362">
            <v>135.04213944000003</v>
          </cell>
          <cell r="AW362">
            <v>135.04213944000003</v>
          </cell>
          <cell r="AZ362">
            <v>141.89764940750001</v>
          </cell>
        </row>
        <row r="364">
          <cell r="N364">
            <v>30.53</v>
          </cell>
          <cell r="S364">
            <v>37.002788280000004</v>
          </cell>
          <cell r="V364">
            <v>21.37</v>
          </cell>
          <cell r="Y364">
            <v>32.016112230700003</v>
          </cell>
          <cell r="AB364">
            <v>28.896843749999999</v>
          </cell>
          <cell r="AD364">
            <v>517.5</v>
          </cell>
          <cell r="AE364">
            <v>39</v>
          </cell>
          <cell r="AK364">
            <v>35.461005435000004</v>
          </cell>
          <cell r="AN364">
            <v>40.086353970000005</v>
          </cell>
          <cell r="AQ364">
            <v>37.002788280000004</v>
          </cell>
          <cell r="AT364">
            <v>37.002788280000004</v>
          </cell>
          <cell r="AW364">
            <v>37.002788280000004</v>
          </cell>
          <cell r="AZ364">
            <v>43.525322047499998</v>
          </cell>
        </row>
        <row r="368">
          <cell r="N368">
            <v>26.96</v>
          </cell>
          <cell r="S368">
            <v>32.684547600000002</v>
          </cell>
          <cell r="V368">
            <v>24.44</v>
          </cell>
          <cell r="Y368">
            <v>36.775076196299999</v>
          </cell>
          <cell r="AB368">
            <v>33.160312500000003</v>
          </cell>
          <cell r="AD368">
            <v>506.25</v>
          </cell>
          <cell r="AE368">
            <v>124.5</v>
          </cell>
          <cell r="AK368">
            <v>31.322691450000001</v>
          </cell>
          <cell r="AN368">
            <v>35.408259900000004</v>
          </cell>
          <cell r="AQ368">
            <v>32.684547600000002</v>
          </cell>
          <cell r="AT368">
            <v>32.684547600000002</v>
          </cell>
          <cell r="AW368">
            <v>32.684547600000002</v>
          </cell>
          <cell r="AZ368">
            <v>34.456082532499998</v>
          </cell>
        </row>
        <row r="374">
          <cell r="N374">
            <v>95</v>
          </cell>
          <cell r="P374">
            <v>800</v>
          </cell>
          <cell r="Q374">
            <v>800</v>
          </cell>
          <cell r="R374">
            <v>800</v>
          </cell>
          <cell r="S374">
            <v>157.28642748000001</v>
          </cell>
          <cell r="V374">
            <v>116.7</v>
          </cell>
          <cell r="Y374">
            <v>183.39986806310003</v>
          </cell>
          <cell r="AB374">
            <v>170</v>
          </cell>
          <cell r="AD374">
            <v>1717.5</v>
          </cell>
          <cell r="AE374">
            <v>255</v>
          </cell>
          <cell r="AJ374">
            <v>1650</v>
          </cell>
          <cell r="AK374">
            <v>150.732826335</v>
          </cell>
          <cell r="AM374">
            <v>950</v>
          </cell>
          <cell r="AN374">
            <v>170.39362977000002</v>
          </cell>
          <cell r="AQ374">
            <v>157.28642748000001</v>
          </cell>
          <cell r="AT374">
            <v>157.28642748000001</v>
          </cell>
          <cell r="AW374">
            <v>157.28642748000001</v>
          </cell>
          <cell r="AZ374">
            <v>164.49236315249999</v>
          </cell>
        </row>
        <row r="379">
          <cell r="N379">
            <v>124.05</v>
          </cell>
          <cell r="S379">
            <v>145.94059763999999</v>
          </cell>
          <cell r="V379">
            <v>109.84</v>
          </cell>
          <cell r="Y379">
            <v>160.86717072920001</v>
          </cell>
          <cell r="AB379">
            <v>92.5</v>
          </cell>
          <cell r="AD379">
            <v>1672.5</v>
          </cell>
          <cell r="AE379">
            <v>138.75</v>
          </cell>
          <cell r="AK379">
            <v>139.859739405</v>
          </cell>
          <cell r="AN379">
            <v>158.10231411000001</v>
          </cell>
          <cell r="AQ379">
            <v>145.94059763999999</v>
          </cell>
          <cell r="AT379">
            <v>145.94059763999999</v>
          </cell>
          <cell r="AW379">
            <v>145.94059763999999</v>
          </cell>
          <cell r="AZ379">
            <v>152.27240531999999</v>
          </cell>
        </row>
        <row r="389">
          <cell r="N389">
            <v>37.369999999999997</v>
          </cell>
          <cell r="S389">
            <v>50.460316200000001</v>
          </cell>
          <cell r="V389">
            <v>37.96</v>
          </cell>
          <cell r="Y389">
            <v>55.694450567600008</v>
          </cell>
          <cell r="AB389">
            <v>51.161625000000008</v>
          </cell>
          <cell r="AD389">
            <v>450</v>
          </cell>
          <cell r="AE389">
            <v>63.75</v>
          </cell>
          <cell r="AK389">
            <v>48.357803024999996</v>
          </cell>
          <cell r="AN389">
            <v>54.665342549999998</v>
          </cell>
          <cell r="AQ389">
            <v>50.460316200000001</v>
          </cell>
          <cell r="AT389">
            <v>50.460316200000001</v>
          </cell>
          <cell r="AW389">
            <v>50.460316200000001</v>
          </cell>
          <cell r="AZ389">
            <v>52.125152284999999</v>
          </cell>
        </row>
        <row r="390">
          <cell r="N390">
            <v>29.8</v>
          </cell>
          <cell r="S390">
            <v>36.12233664</v>
          </cell>
          <cell r="V390">
            <v>27.45</v>
          </cell>
          <cell r="Y390">
            <v>41.059006591199996</v>
          </cell>
          <cell r="AB390">
            <v>51.16</v>
          </cell>
          <cell r="AD390">
            <v>468.75</v>
          </cell>
          <cell r="AE390">
            <v>45</v>
          </cell>
          <cell r="AK390">
            <v>34.61723928</v>
          </cell>
          <cell r="AN390">
            <v>39.132531360000002</v>
          </cell>
          <cell r="AQ390">
            <v>36.12233664</v>
          </cell>
          <cell r="AT390">
            <v>36.12233664</v>
          </cell>
          <cell r="AW390">
            <v>36.12233664</v>
          </cell>
          <cell r="AZ390">
            <v>37.617612579999992</v>
          </cell>
        </row>
        <row r="408">
          <cell r="N408">
            <v>10.050000000000001</v>
          </cell>
          <cell r="S408">
            <v>12.185138880000002</v>
          </cell>
          <cell r="V408">
            <v>9.49</v>
          </cell>
          <cell r="Y408">
            <v>19.866565426500003</v>
          </cell>
          <cell r="AB408">
            <v>12.790406250000002</v>
          </cell>
          <cell r="AD408">
            <v>491.25</v>
          </cell>
          <cell r="AE408">
            <v>16.5</v>
          </cell>
          <cell r="AK408">
            <v>11.677424760000001</v>
          </cell>
          <cell r="AN408">
            <v>13.200567120000002</v>
          </cell>
          <cell r="AQ408">
            <v>12.185138880000002</v>
          </cell>
          <cell r="AT408">
            <v>12.185138880000002</v>
          </cell>
          <cell r="AW408">
            <v>12.185138880000002</v>
          </cell>
          <cell r="AZ408">
            <v>12.689367109999999</v>
          </cell>
        </row>
        <row r="414">
          <cell r="N414">
            <v>39.53</v>
          </cell>
          <cell r="S414">
            <v>47.915538120000008</v>
          </cell>
          <cell r="V414">
            <v>36.32</v>
          </cell>
          <cell r="Y414">
            <v>53.7914401986</v>
          </cell>
          <cell r="AB414">
            <v>48.793031249999999</v>
          </cell>
          <cell r="AD414">
            <v>1387.5</v>
          </cell>
          <cell r="AE414">
            <v>66</v>
          </cell>
          <cell r="AK414">
            <v>45.919057365000008</v>
          </cell>
          <cell r="AN414">
            <v>51.908499630000009</v>
          </cell>
          <cell r="AQ414">
            <v>47.915538120000008</v>
          </cell>
          <cell r="AT414">
            <v>47.915538120000008</v>
          </cell>
          <cell r="AW414">
            <v>47.915538120000008</v>
          </cell>
          <cell r="AZ414">
            <v>49.8483821425</v>
          </cell>
        </row>
        <row r="420">
          <cell r="N420">
            <v>68.27</v>
          </cell>
          <cell r="S420">
            <v>82.751194080000005</v>
          </cell>
          <cell r="V420">
            <v>62.53</v>
          </cell>
          <cell r="Y420">
            <v>92.213075744400001</v>
          </cell>
          <cell r="AB420">
            <v>66.5</v>
          </cell>
          <cell r="AD420">
            <v>2565</v>
          </cell>
          <cell r="AE420">
            <v>99.75</v>
          </cell>
          <cell r="AK420">
            <v>79.303227660000005</v>
          </cell>
          <cell r="AN420">
            <v>89.647126920000005</v>
          </cell>
          <cell r="AQ420">
            <v>82.751194080000005</v>
          </cell>
          <cell r="AT420">
            <v>82.751194080000005</v>
          </cell>
          <cell r="AW420">
            <v>82.751194080000005</v>
          </cell>
          <cell r="AZ420">
            <v>86.537987897499988</v>
          </cell>
        </row>
        <row r="421">
          <cell r="N421">
            <v>80.489999999999995</v>
          </cell>
          <cell r="S421">
            <v>97.563396240000003</v>
          </cell>
          <cell r="V421">
            <v>74.14</v>
          </cell>
          <cell r="Y421">
            <v>108.3929780102</v>
          </cell>
          <cell r="AB421">
            <v>91</v>
          </cell>
          <cell r="AD421">
            <v>3000</v>
          </cell>
          <cell r="AE421">
            <v>136.5</v>
          </cell>
          <cell r="AK421">
            <v>93.498254729999999</v>
          </cell>
          <cell r="AN421">
            <v>105.69367926000001</v>
          </cell>
          <cell r="AQ421">
            <v>97.563396240000003</v>
          </cell>
          <cell r="AT421">
            <v>97.563396240000003</v>
          </cell>
          <cell r="AW421">
            <v>97.563396240000003</v>
          </cell>
          <cell r="AZ421">
            <v>101.47709582499999</v>
          </cell>
        </row>
        <row r="428">
          <cell r="N428">
            <v>53.5</v>
          </cell>
          <cell r="S428">
            <v>64.851997680000011</v>
          </cell>
          <cell r="V428">
            <v>49.84</v>
          </cell>
          <cell r="AB428">
            <v>50</v>
          </cell>
          <cell r="AD428">
            <v>1455</v>
          </cell>
          <cell r="AE428">
            <v>75</v>
          </cell>
          <cell r="AK428">
            <v>62.149831110000001</v>
          </cell>
          <cell r="AN428">
            <v>70.256330820000017</v>
          </cell>
          <cell r="AQ428">
            <v>64.851997680000011</v>
          </cell>
          <cell r="AT428">
            <v>64.851997680000011</v>
          </cell>
          <cell r="AW428">
            <v>64.851997680000011</v>
          </cell>
          <cell r="AZ428">
            <v>67.986861172499985</v>
          </cell>
        </row>
        <row r="433">
          <cell r="N433">
            <v>100</v>
          </cell>
          <cell r="P433">
            <v>2000</v>
          </cell>
          <cell r="Q433">
            <v>2000</v>
          </cell>
          <cell r="R433">
            <v>2000</v>
          </cell>
          <cell r="S433">
            <v>146.77817435999998</v>
          </cell>
          <cell r="V433">
            <v>114.97</v>
          </cell>
          <cell r="Y433">
            <v>170.69475727459999</v>
          </cell>
          <cell r="AB433">
            <v>153.95859375000001</v>
          </cell>
          <cell r="AD433">
            <v>3937.5</v>
          </cell>
          <cell r="AE433">
            <v>228.75</v>
          </cell>
          <cell r="AJ433">
            <v>2450</v>
          </cell>
          <cell r="AK433">
            <v>140.662417095</v>
          </cell>
          <cell r="AM433">
            <v>1195</v>
          </cell>
          <cell r="AN433">
            <v>159.00968889000001</v>
          </cell>
          <cell r="AQ433">
            <v>146.77817435999998</v>
          </cell>
          <cell r="AT433">
            <v>146.77817435999998</v>
          </cell>
          <cell r="AW433">
            <v>146.77817435999998</v>
          </cell>
          <cell r="AZ433">
            <v>153.15716522499997</v>
          </cell>
        </row>
        <row r="440">
          <cell r="AD440">
            <v>71.25</v>
          </cell>
        </row>
        <row r="443">
          <cell r="AD443">
            <v>141.75</v>
          </cell>
        </row>
        <row r="445">
          <cell r="AD445">
            <v>94.5</v>
          </cell>
        </row>
        <row r="446">
          <cell r="AD446">
            <v>82.5</v>
          </cell>
        </row>
        <row r="448">
          <cell r="AD448">
            <v>147</v>
          </cell>
        </row>
        <row r="601">
          <cell r="AD601">
            <v>44.0625</v>
          </cell>
        </row>
        <row r="609">
          <cell r="AD609">
            <v>18.75</v>
          </cell>
        </row>
        <row r="985">
          <cell r="AD985">
            <v>61.6875</v>
          </cell>
        </row>
        <row r="1251">
          <cell r="AD1251">
            <v>33.75</v>
          </cell>
        </row>
        <row r="1520">
          <cell r="AD1520">
            <v>45</v>
          </cell>
        </row>
        <row r="1524">
          <cell r="AD1524">
            <v>45</v>
          </cell>
        </row>
        <row r="1606">
          <cell r="AD1606">
            <v>49.019999999999996</v>
          </cell>
        </row>
        <row r="1632">
          <cell r="AD1632">
            <v>67.125</v>
          </cell>
        </row>
        <row r="2909">
          <cell r="AB2909">
            <v>70</v>
          </cell>
          <cell r="AE2909">
            <v>105</v>
          </cell>
          <cell r="AK2909">
            <v>73.51224430500001</v>
          </cell>
          <cell r="AN2909">
            <v>83.100797910000011</v>
          </cell>
          <cell r="AQ2909">
            <v>53</v>
          </cell>
          <cell r="AT2909">
            <v>53</v>
          </cell>
          <cell r="AW2909">
            <v>53</v>
          </cell>
          <cell r="AZ2909">
            <v>79.550907385000002</v>
          </cell>
        </row>
        <row r="2910">
          <cell r="Y2910">
            <v>70</v>
          </cell>
        </row>
        <row r="2913">
          <cell r="N2913">
            <v>113.56</v>
          </cell>
          <cell r="S2913">
            <v>82</v>
          </cell>
          <cell r="V2913">
            <v>93.56</v>
          </cell>
          <cell r="Y2913">
            <v>80</v>
          </cell>
          <cell r="AB2913">
            <v>80</v>
          </cell>
          <cell r="AE2913">
            <v>120</v>
          </cell>
          <cell r="AK2913">
            <v>98.016325739999999</v>
          </cell>
          <cell r="AN2913">
            <v>110.80106388000002</v>
          </cell>
          <cell r="AQ2913">
            <v>82</v>
          </cell>
          <cell r="AT2913">
            <v>82</v>
          </cell>
          <cell r="AZ2913">
            <v>106.2243462725</v>
          </cell>
        </row>
        <row r="2914">
          <cell r="AW2914">
            <v>82</v>
          </cell>
        </row>
        <row r="2917">
          <cell r="N2917">
            <v>142.06</v>
          </cell>
          <cell r="S2917">
            <v>96</v>
          </cell>
          <cell r="V2917">
            <v>141.18</v>
          </cell>
          <cell r="Y2917">
            <v>120</v>
          </cell>
          <cell r="AB2917">
            <v>120</v>
          </cell>
          <cell r="AE2917">
            <v>180</v>
          </cell>
          <cell r="AK2917">
            <v>146.64888193499999</v>
          </cell>
          <cell r="AN2917">
            <v>165.77699697000003</v>
          </cell>
          <cell r="AQ2917">
            <v>96</v>
          </cell>
          <cell r="AT2917">
            <v>96</v>
          </cell>
          <cell r="AW2917">
            <v>96</v>
          </cell>
          <cell r="AZ2917">
            <v>159.57122404749998</v>
          </cell>
        </row>
        <row r="2921">
          <cell r="N2921">
            <v>113.56</v>
          </cell>
          <cell r="S2921">
            <v>84</v>
          </cell>
          <cell r="V2921">
            <v>109.92</v>
          </cell>
          <cell r="Y2921">
            <v>113.3566234437</v>
          </cell>
          <cell r="AB2921">
            <v>108.95531249999999</v>
          </cell>
          <cell r="AE2921">
            <v>93.75</v>
          </cell>
          <cell r="AK2921">
            <v>118.42318165499999</v>
          </cell>
          <cell r="AN2921">
            <v>133.86968361000001</v>
          </cell>
          <cell r="AQ2921">
            <v>84</v>
          </cell>
          <cell r="AT2921">
            <v>84</v>
          </cell>
          <cell r="AW2921">
            <v>84</v>
          </cell>
          <cell r="AZ2921">
            <v>128.85149520749999</v>
          </cell>
        </row>
        <row r="2923">
          <cell r="N2923">
            <v>115.12</v>
          </cell>
          <cell r="S2923">
            <v>84</v>
          </cell>
          <cell r="V2923">
            <v>131.29</v>
          </cell>
          <cell r="Y2923">
            <v>135.1146948944</v>
          </cell>
          <cell r="AB2923">
            <v>130.27265625000001</v>
          </cell>
          <cell r="AE2923">
            <v>112.5</v>
          </cell>
          <cell r="AK2923">
            <v>123.00226280999998</v>
          </cell>
          <cell r="AN2923">
            <v>139.04603621999999</v>
          </cell>
          <cell r="AQ2923">
            <v>84</v>
          </cell>
          <cell r="AT2923">
            <v>84</v>
          </cell>
          <cell r="AW2923">
            <v>84</v>
          </cell>
          <cell r="AZ2923">
            <v>133.81498025500002</v>
          </cell>
        </row>
        <row r="2926">
          <cell r="N2926">
            <v>48.67</v>
          </cell>
          <cell r="S2926">
            <v>46</v>
          </cell>
          <cell r="V2926">
            <v>36.47</v>
          </cell>
          <cell r="Y2926">
            <v>41.06</v>
          </cell>
          <cell r="AB2926">
            <v>37.897500000000001</v>
          </cell>
          <cell r="AE2926">
            <v>37.5</v>
          </cell>
          <cell r="AK2926">
            <v>29.096858745000002</v>
          </cell>
          <cell r="AN2926">
            <v>32.892101190000005</v>
          </cell>
          <cell r="AQ2926">
            <v>46</v>
          </cell>
          <cell r="AT2926">
            <v>46</v>
          </cell>
          <cell r="AW2926">
            <v>46</v>
          </cell>
          <cell r="AZ2926">
            <v>31.645032732499999</v>
          </cell>
        </row>
        <row r="2931">
          <cell r="AD2931">
            <v>1023.75</v>
          </cell>
        </row>
        <row r="2933">
          <cell r="AD2933">
            <v>1192.5</v>
          </cell>
        </row>
        <row r="2934">
          <cell r="AD2934">
            <v>997.5</v>
          </cell>
        </row>
        <row r="2935">
          <cell r="AD2935">
            <v>1173.75</v>
          </cell>
        </row>
        <row r="2940">
          <cell r="AD2940">
            <v>116.25</v>
          </cell>
        </row>
        <row r="2946">
          <cell r="AD2946">
            <v>225</v>
          </cell>
        </row>
        <row r="2947">
          <cell r="AD2947">
            <v>131.25</v>
          </cell>
        </row>
        <row r="2951">
          <cell r="AD2951">
            <v>315</v>
          </cell>
        </row>
        <row r="2956">
          <cell r="AD2956">
            <v>150</v>
          </cell>
        </row>
        <row r="2958">
          <cell r="N2958">
            <v>9.0500000000000007</v>
          </cell>
          <cell r="S2958">
            <v>10.438527240000001</v>
          </cell>
          <cell r="V2958">
            <v>10.38</v>
          </cell>
          <cell r="Y2958">
            <v>12.260276122900001</v>
          </cell>
          <cell r="AE2958">
            <v>28.125</v>
          </cell>
          <cell r="AK2958">
            <v>10.003588605000001</v>
          </cell>
          <cell r="AN2958">
            <v>11.308404510000003</v>
          </cell>
          <cell r="AQ2958">
            <v>10.438527240000001</v>
          </cell>
          <cell r="AT2958">
            <v>10.438527240000001</v>
          </cell>
          <cell r="AW2958">
            <v>10.438527240000001</v>
          </cell>
          <cell r="AZ2958">
            <v>10.879303312499999</v>
          </cell>
        </row>
        <row r="2959">
          <cell r="N2959">
            <v>23.77</v>
          </cell>
          <cell r="S2959">
            <v>27.430421040000002</v>
          </cell>
          <cell r="V2959">
            <v>27.74</v>
          </cell>
          <cell r="Y2959">
            <v>32.2519512991</v>
          </cell>
          <cell r="AB2959">
            <v>33.160312500000003</v>
          </cell>
          <cell r="AE2959">
            <v>41.25</v>
          </cell>
          <cell r="AK2959">
            <v>26.287486830000002</v>
          </cell>
          <cell r="AN2959">
            <v>29.716289460000006</v>
          </cell>
          <cell r="AQ2959">
            <v>27.430421040000002</v>
          </cell>
          <cell r="AT2959">
            <v>27.430421040000002</v>
          </cell>
          <cell r="AW2959">
            <v>27.430421040000002</v>
          </cell>
          <cell r="AZ2959">
            <v>28.548373064999993</v>
          </cell>
        </row>
        <row r="2960">
          <cell r="AD2960">
            <v>765</v>
          </cell>
        </row>
        <row r="2961">
          <cell r="N2961">
            <v>15.86</v>
          </cell>
          <cell r="S2961">
            <v>18.30542544</v>
          </cell>
          <cell r="V2961">
            <v>18.23</v>
          </cell>
          <cell r="Y2961">
            <v>21.781080140300002</v>
          </cell>
          <cell r="AB2961">
            <v>21.791062500000002</v>
          </cell>
          <cell r="AE2961">
            <v>37.5</v>
          </cell>
          <cell r="AK2961">
            <v>17.542699379999998</v>
          </cell>
          <cell r="AN2961">
            <v>19.830877560000001</v>
          </cell>
          <cell r="AQ2961">
            <v>18.30542544</v>
          </cell>
          <cell r="AT2961">
            <v>18.30542544</v>
          </cell>
          <cell r="AW2961">
            <v>18.30542544</v>
          </cell>
          <cell r="AZ2961">
            <v>19.028644799999999</v>
          </cell>
        </row>
        <row r="2962">
          <cell r="AD2962">
            <v>270</v>
          </cell>
        </row>
        <row r="2963">
          <cell r="N2963">
            <v>28.34</v>
          </cell>
          <cell r="S2963">
            <v>32.698839239999998</v>
          </cell>
          <cell r="V2963">
            <v>31.67</v>
          </cell>
          <cell r="Y2963">
            <v>37.966734578500002</v>
          </cell>
          <cell r="AB2963">
            <v>38.8449375</v>
          </cell>
          <cell r="AE2963">
            <v>48.75</v>
          </cell>
          <cell r="AK2963">
            <v>31.336387604999999</v>
          </cell>
          <cell r="AN2963">
            <v>35.423742510000004</v>
          </cell>
          <cell r="AQ2963">
            <v>32.698839239999998</v>
          </cell>
          <cell r="AT2963">
            <v>32.698839239999998</v>
          </cell>
          <cell r="AW2963">
            <v>32.698839239999998</v>
          </cell>
          <cell r="AZ2963">
            <v>33.994782052499993</v>
          </cell>
        </row>
        <row r="2987">
          <cell r="AD2987">
            <v>90</v>
          </cell>
        </row>
        <row r="2991">
          <cell r="AD2991">
            <v>1488.75</v>
          </cell>
        </row>
        <row r="2992">
          <cell r="N2992">
            <v>27.55</v>
          </cell>
          <cell r="S2992">
            <v>31.789804320000005</v>
          </cell>
          <cell r="V2992">
            <v>32.54</v>
          </cell>
          <cell r="Y2992">
            <v>37.963858492300005</v>
          </cell>
          <cell r="AA2992">
            <v>742</v>
          </cell>
          <cell r="AD2992">
            <v>795</v>
          </cell>
          <cell r="AE2992">
            <v>48.75</v>
          </cell>
          <cell r="AK2992">
            <v>30.465229140000002</v>
          </cell>
          <cell r="AN2992">
            <v>34.438954680000009</v>
          </cell>
          <cell r="AQ2992">
            <v>31.789804320000005</v>
          </cell>
          <cell r="AT2992">
            <v>31.789804320000005</v>
          </cell>
          <cell r="AW2992">
            <v>31.789804320000005</v>
          </cell>
          <cell r="AZ2992">
            <v>33.069478159999996</v>
          </cell>
        </row>
        <row r="2995">
          <cell r="N2995">
            <v>7.91</v>
          </cell>
          <cell r="S2995">
            <v>9.1249956000000001</v>
          </cell>
          <cell r="V2995">
            <v>133.21</v>
          </cell>
          <cell r="Y2995">
            <v>10.832299324600001</v>
          </cell>
          <cell r="AB2995">
            <v>11.369249999999999</v>
          </cell>
          <cell r="AD2995">
            <v>67.5</v>
          </cell>
          <cell r="AE2995">
            <v>22.5</v>
          </cell>
          <cell r="AK2995">
            <v>8.7447874500000005</v>
          </cell>
          <cell r="AN2995">
            <v>9.8854119000000011</v>
          </cell>
          <cell r="AQ2995">
            <v>9.1249956000000001</v>
          </cell>
          <cell r="AT2995">
            <v>9.1249956000000001</v>
          </cell>
          <cell r="AW2995">
            <v>9.1249956000000001</v>
          </cell>
          <cell r="AZ2995">
            <v>9.5197282649999995</v>
          </cell>
        </row>
        <row r="2997">
          <cell r="N2997">
            <v>76.27</v>
          </cell>
          <cell r="S2997">
            <v>88.01</v>
          </cell>
          <cell r="V2997">
            <v>91.17</v>
          </cell>
          <cell r="Y2997">
            <v>106.05</v>
          </cell>
          <cell r="AB2997">
            <v>109.90274999999998</v>
          </cell>
          <cell r="AD2997">
            <v>1451.25</v>
          </cell>
          <cell r="AE2997">
            <v>135</v>
          </cell>
          <cell r="AK2997">
            <v>84.34</v>
          </cell>
          <cell r="AN2997">
            <v>95.34</v>
          </cell>
          <cell r="AQ2997">
            <v>88.01</v>
          </cell>
          <cell r="AT2997">
            <v>88.01</v>
          </cell>
          <cell r="AW2997">
            <v>88.01</v>
          </cell>
          <cell r="AZ2997">
            <v>91.51</v>
          </cell>
        </row>
        <row r="3015">
          <cell r="AD3015">
            <v>127.5</v>
          </cell>
        </row>
        <row r="3018">
          <cell r="AD3018">
            <v>352.5</v>
          </cell>
        </row>
        <row r="3019">
          <cell r="AD3019">
            <v>427.5</v>
          </cell>
        </row>
        <row r="3020">
          <cell r="AA3020">
            <v>423.5</v>
          </cell>
          <cell r="AD3020">
            <v>453.75</v>
          </cell>
        </row>
        <row r="3022">
          <cell r="AD3022">
            <v>131.25</v>
          </cell>
        </row>
        <row r="3023">
          <cell r="AD3023">
            <v>123.75</v>
          </cell>
        </row>
        <row r="3029">
          <cell r="AD3029">
            <v>236.25</v>
          </cell>
        </row>
        <row r="3030">
          <cell r="AD3030">
            <v>592.5</v>
          </cell>
        </row>
        <row r="3031">
          <cell r="AD3031">
            <v>71.25</v>
          </cell>
        </row>
        <row r="3036">
          <cell r="AD3036">
            <v>71.25</v>
          </cell>
        </row>
        <row r="3041">
          <cell r="AD3041">
            <v>450</v>
          </cell>
        </row>
        <row r="3044">
          <cell r="AD3044">
            <v>112.5</v>
          </cell>
        </row>
        <row r="3054">
          <cell r="AD3054">
            <v>577.5</v>
          </cell>
        </row>
        <row r="3055">
          <cell r="AD3055">
            <v>300</v>
          </cell>
        </row>
        <row r="3071">
          <cell r="N3071">
            <v>50.66</v>
          </cell>
          <cell r="S3071">
            <v>55.768144679999999</v>
          </cell>
          <cell r="V3071">
            <v>98.4</v>
          </cell>
          <cell r="Y3071">
            <v>87.471368296000009</v>
          </cell>
          <cell r="AB3071">
            <v>105.16556250000001</v>
          </cell>
          <cell r="AD3071">
            <v>450</v>
          </cell>
          <cell r="AE3071">
            <v>65.062835460000002</v>
          </cell>
          <cell r="AK3071">
            <v>53.444471985</v>
          </cell>
          <cell r="AN3071">
            <v>60.415490070000004</v>
          </cell>
          <cell r="AQ3071">
            <v>55.768144679999999</v>
          </cell>
          <cell r="AT3071">
            <v>55.768144679999999</v>
          </cell>
          <cell r="AW3071">
            <v>55.768144679999999</v>
          </cell>
          <cell r="AZ3071">
            <v>63.951382949999996</v>
          </cell>
        </row>
        <row r="3072">
          <cell r="N3072">
            <v>136.5</v>
          </cell>
          <cell r="P3072">
            <v>950</v>
          </cell>
          <cell r="Q3072">
            <v>950</v>
          </cell>
          <cell r="R3072">
            <v>950</v>
          </cell>
          <cell r="S3072">
            <v>150.27139764</v>
          </cell>
          <cell r="V3072">
            <v>210.94</v>
          </cell>
          <cell r="Y3072">
            <v>174.94273659200002</v>
          </cell>
          <cell r="AB3072">
            <v>218.38434375000003</v>
          </cell>
          <cell r="AD3072">
            <v>1350</v>
          </cell>
          <cell r="AE3072">
            <v>175.31663057999998</v>
          </cell>
          <cell r="AK3072">
            <v>144.01008940499997</v>
          </cell>
          <cell r="AN3072">
            <v>162.79401411000001</v>
          </cell>
          <cell r="AQ3072">
            <v>150.27139764</v>
          </cell>
          <cell r="AT3072">
            <v>150.27139764</v>
          </cell>
          <cell r="AW3072">
            <v>150.27139764</v>
          </cell>
          <cell r="AZ3072">
            <v>156.30788354249998</v>
          </cell>
        </row>
        <row r="3130">
          <cell r="AD3130">
            <v>341.25</v>
          </cell>
        </row>
        <row r="3131">
          <cell r="AD3131">
            <v>71.25</v>
          </cell>
        </row>
        <row r="3132">
          <cell r="AD3132">
            <v>382.5</v>
          </cell>
        </row>
        <row r="3133">
          <cell r="AD3133">
            <v>97.5</v>
          </cell>
        </row>
        <row r="3139">
          <cell r="AD3139">
            <v>116.25</v>
          </cell>
        </row>
        <row r="3140">
          <cell r="AD3140">
            <v>198.75</v>
          </cell>
        </row>
        <row r="3141">
          <cell r="AD3141">
            <v>112.5</v>
          </cell>
        </row>
        <row r="3148">
          <cell r="AD3148">
            <v>401.25</v>
          </cell>
        </row>
        <row r="3149">
          <cell r="AD3149">
            <v>221.25</v>
          </cell>
        </row>
        <row r="3150">
          <cell r="AD3150">
            <v>622.5</v>
          </cell>
        </row>
        <row r="3151">
          <cell r="AD3151">
            <v>150</v>
          </cell>
        </row>
        <row r="3164">
          <cell r="AD3164">
            <v>67.5</v>
          </cell>
        </row>
        <row r="3172">
          <cell r="AD3172">
            <v>131.25</v>
          </cell>
        </row>
        <row r="3173">
          <cell r="AD3173">
            <v>131.25</v>
          </cell>
        </row>
        <row r="3174">
          <cell r="AD3174">
            <v>131.25</v>
          </cell>
        </row>
        <row r="3176">
          <cell r="AD3176">
            <v>142.5</v>
          </cell>
        </row>
        <row r="3177">
          <cell r="AD3177">
            <v>142.5</v>
          </cell>
        </row>
        <row r="3207">
          <cell r="N3207">
            <v>77.489999999999995</v>
          </cell>
          <cell r="S3207">
            <v>92.987472959999991</v>
          </cell>
          <cell r="V3207">
            <v>82.53</v>
          </cell>
          <cell r="Y3207">
            <v>103.10097940220002</v>
          </cell>
          <cell r="AB3207">
            <v>88.111687500000002</v>
          </cell>
          <cell r="AD3207">
            <v>90</v>
          </cell>
          <cell r="AE3207">
            <v>112.5</v>
          </cell>
          <cell r="AK3207">
            <v>89.112994919999991</v>
          </cell>
          <cell r="AN3207">
            <v>100.73642903999999</v>
          </cell>
          <cell r="AQ3207">
            <v>92.987472959999991</v>
          </cell>
          <cell r="AT3207">
            <v>92.987472959999991</v>
          </cell>
          <cell r="AW3207">
            <v>92.987472959999991</v>
          </cell>
          <cell r="AZ3207">
            <v>89.79051667249999</v>
          </cell>
        </row>
        <row r="3211">
          <cell r="N3211">
            <v>132.54</v>
          </cell>
          <cell r="S3211">
            <v>159.04559843999999</v>
          </cell>
          <cell r="V3211">
            <v>122.4</v>
          </cell>
          <cell r="Y3211">
            <v>174.40442912490002</v>
          </cell>
          <cell r="AB3211">
            <v>148.74768750000001</v>
          </cell>
          <cell r="AD3211">
            <v>105</v>
          </cell>
          <cell r="AE3211">
            <v>176.25</v>
          </cell>
          <cell r="AK3211">
            <v>152.41869850499998</v>
          </cell>
          <cell r="AN3211">
            <v>172.29939831000002</v>
          </cell>
          <cell r="AQ3211">
            <v>159.04559843999999</v>
          </cell>
          <cell r="AT3211">
            <v>159.04559843999999</v>
          </cell>
          <cell r="AW3211">
            <v>159.04559843999999</v>
          </cell>
          <cell r="AZ3211">
            <v>151.9712265613</v>
          </cell>
        </row>
        <row r="3215">
          <cell r="N3215">
            <v>173.13</v>
          </cell>
          <cell r="S3215">
            <v>207.76103532000002</v>
          </cell>
          <cell r="V3215">
            <v>162.79</v>
          </cell>
          <cell r="Y3215">
            <v>224.3840964131</v>
          </cell>
          <cell r="AB3215">
            <v>193.27725000000001</v>
          </cell>
          <cell r="AD3215">
            <v>146.25</v>
          </cell>
          <cell r="AE3215">
            <v>217.5</v>
          </cell>
          <cell r="AK3215">
            <v>199.10432551500003</v>
          </cell>
          <cell r="AN3215">
            <v>225.07445493000003</v>
          </cell>
          <cell r="AQ3215">
            <v>207.76103532000002</v>
          </cell>
          <cell r="AT3215">
            <v>207.76103532000002</v>
          </cell>
          <cell r="AW3215">
            <v>207.76103532000002</v>
          </cell>
          <cell r="AZ3215">
            <v>198.31084192779997</v>
          </cell>
        </row>
        <row r="3229">
          <cell r="N3229">
            <v>52.53</v>
          </cell>
          <cell r="S3229">
            <v>63.039124800000003</v>
          </cell>
          <cell r="V3229">
            <v>40.74</v>
          </cell>
          <cell r="Y3229">
            <v>68.680459108299999</v>
          </cell>
          <cell r="AB3229">
            <v>58.741124999999997</v>
          </cell>
          <cell r="AD3229">
            <v>71.25</v>
          </cell>
          <cell r="AE3229">
            <v>75</v>
          </cell>
          <cell r="AK3229">
            <v>60.412494600000002</v>
          </cell>
          <cell r="AN3229">
            <v>68.292385200000012</v>
          </cell>
          <cell r="AQ3229">
            <v>63.039124800000003</v>
          </cell>
          <cell r="AT3229">
            <v>63.039124800000003</v>
          </cell>
          <cell r="AW3229">
            <v>63.039124800000003</v>
          </cell>
          <cell r="AZ3229">
            <v>60.10100154509999</v>
          </cell>
        </row>
        <row r="3233">
          <cell r="N3233">
            <v>80.84</v>
          </cell>
          <cell r="S3233">
            <v>97.010353080000002</v>
          </cell>
          <cell r="V3233">
            <v>67.61</v>
          </cell>
          <cell r="Y3233">
            <v>104.97762564769999</v>
          </cell>
          <cell r="AB3233">
            <v>90.953999999999994</v>
          </cell>
          <cell r="AD3233">
            <v>90</v>
          </cell>
          <cell r="AE3233">
            <v>112.5</v>
          </cell>
          <cell r="AK3233">
            <v>92.968255034999999</v>
          </cell>
          <cell r="AN3233">
            <v>105.09454917000001</v>
          </cell>
          <cell r="AQ3233">
            <v>97.010353080000002</v>
          </cell>
          <cell r="AT3233">
            <v>97.010353080000002</v>
          </cell>
          <cell r="AW3233">
            <v>97.010353080000002</v>
          </cell>
          <cell r="AZ3233">
            <v>92.644416962399973</v>
          </cell>
        </row>
        <row r="3237">
          <cell r="N3237">
            <v>114.23</v>
          </cell>
          <cell r="S3237">
            <v>137.07501696</v>
          </cell>
          <cell r="V3237">
            <v>108.35</v>
          </cell>
          <cell r="Y3237">
            <v>148.30394685990001</v>
          </cell>
          <cell r="AB3237">
            <v>127.90406250000002</v>
          </cell>
          <cell r="AD3237">
            <v>105</v>
          </cell>
          <cell r="AE3237">
            <v>153.75</v>
          </cell>
          <cell r="AK3237">
            <v>131.36355791999998</v>
          </cell>
          <cell r="AN3237">
            <v>148.49793503999999</v>
          </cell>
          <cell r="AQ3237">
            <v>137.07501696</v>
          </cell>
          <cell r="AT3237">
            <v>137.07501696</v>
          </cell>
          <cell r="AW3237">
            <v>137.07501696</v>
          </cell>
          <cell r="AZ3237">
            <v>130.63287188139998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ILITY"/>
      <sheetName val="UHC FAC DRUG FEE SCH 10_2020"/>
      <sheetName val="UHC FAC LAB FEE SCH 10_2020"/>
      <sheetName val="PRO FEE"/>
      <sheetName val="CY2007 MPFS"/>
      <sheetName val="CY2011 MPFS"/>
      <sheetName val="CY2019 MPFS"/>
      <sheetName val="CY2020 MPFS"/>
      <sheetName val="AETNA PRO FEE SCH 11_15_2020"/>
      <sheetName val="CIGNA PRO FEE SCH"/>
      <sheetName val="BH"/>
      <sheetName val="ANTHEM BH"/>
      <sheetName val="CIGNA BH"/>
      <sheetName val="UNITED BH"/>
    </sheetNames>
    <sheetDataSet>
      <sheetData sheetId="0">
        <row r="8">
          <cell r="C8">
            <v>0.65</v>
          </cell>
        </row>
      </sheetData>
      <sheetData sheetId="1">
        <row r="14336">
          <cell r="F14336">
            <v>93.62</v>
          </cell>
        </row>
      </sheetData>
      <sheetData sheetId="2">
        <row r="7849">
          <cell r="F7849">
            <v>14.1</v>
          </cell>
        </row>
      </sheetData>
      <sheetData sheetId="3"/>
      <sheetData sheetId="4">
        <row r="1208">
          <cell r="G1208">
            <v>276.65174999999999</v>
          </cell>
        </row>
      </sheetData>
      <sheetData sheetId="5">
        <row r="300">
          <cell r="G300">
            <v>130.15776032869999</v>
          </cell>
        </row>
      </sheetData>
      <sheetData sheetId="6">
        <row r="283">
          <cell r="J283">
            <v>95.283776489999994</v>
          </cell>
        </row>
      </sheetData>
      <sheetData sheetId="7">
        <row r="658">
          <cell r="J658">
            <v>89.798704919999992</v>
          </cell>
        </row>
      </sheetData>
      <sheetData sheetId="8">
        <row r="499">
          <cell r="I499">
            <v>74.08</v>
          </cell>
        </row>
        <row r="14280">
          <cell r="I14280">
            <v>75.709999999999994</v>
          </cell>
        </row>
      </sheetData>
      <sheetData sheetId="9">
        <row r="8">
          <cell r="F8">
            <v>90.3</v>
          </cell>
        </row>
        <row r="14131">
          <cell r="F14131">
            <v>62.35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2021 UPDATE"/>
    </sheetNames>
    <sheetDataSet>
      <sheetData sheetId="0">
        <row r="27">
          <cell r="I27">
            <v>461.99999999999994</v>
          </cell>
          <cell r="M27">
            <v>45.81</v>
          </cell>
          <cell r="R27">
            <v>57.25880604000001</v>
          </cell>
          <cell r="U27">
            <v>56.29</v>
          </cell>
          <cell r="X27">
            <v>68.149821204399998</v>
          </cell>
          <cell r="AA27">
            <v>61.583437500000002</v>
          </cell>
          <cell r="AC27">
            <v>495</v>
          </cell>
          <cell r="AD27">
            <v>70.3125</v>
          </cell>
          <cell r="AJ27">
            <v>54.873022455000005</v>
          </cell>
          <cell r="AM27">
            <v>62.030373210000015</v>
          </cell>
          <cell r="AP27">
            <v>57.25880604000001</v>
          </cell>
          <cell r="AS27">
            <v>57.25880604000001</v>
          </cell>
          <cell r="AV27">
            <v>57.25880604000001</v>
          </cell>
          <cell r="AY27">
            <v>60.024022027499996</v>
          </cell>
        </row>
        <row r="29">
          <cell r="M29">
            <v>60.08</v>
          </cell>
          <cell r="U29">
            <v>76.180000000000007</v>
          </cell>
          <cell r="X29">
            <v>60</v>
          </cell>
          <cell r="AC29">
            <v>528.75</v>
          </cell>
          <cell r="AD29">
            <v>90</v>
          </cell>
          <cell r="AJ29">
            <v>71.973294525</v>
          </cell>
          <cell r="AM29">
            <v>81.361115550000008</v>
          </cell>
          <cell r="AP29">
            <v>75.102568200000007</v>
          </cell>
          <cell r="AS29">
            <v>75.102568200000007</v>
          </cell>
          <cell r="AV29">
            <v>75.102568200000007</v>
          </cell>
          <cell r="AY29">
            <v>79.524779037499997</v>
          </cell>
        </row>
        <row r="3139">
          <cell r="AC3139">
            <v>116.25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2021 UPDATE"/>
    </sheetNames>
    <sheetDataSet>
      <sheetData sheetId="0">
        <row r="88">
          <cell r="I88">
            <v>4644.5</v>
          </cell>
          <cell r="K88"/>
          <cell r="M88">
            <v>231.41</v>
          </cell>
          <cell r="N88"/>
          <cell r="R88">
            <v>243.59580683999999</v>
          </cell>
          <cell r="S88"/>
          <cell r="U88">
            <v>285.77999999999997</v>
          </cell>
          <cell r="V88"/>
          <cell r="X88">
            <v>267.5</v>
          </cell>
          <cell r="Y88"/>
          <cell r="AA88">
            <v>267.5</v>
          </cell>
          <cell r="AB88"/>
          <cell r="AC88">
            <v>4976.25</v>
          </cell>
          <cell r="AD88">
            <v>401.25</v>
          </cell>
          <cell r="AE88"/>
          <cell r="AJ88">
            <v>233.44598155499997</v>
          </cell>
          <cell r="AK88"/>
          <cell r="AM88">
            <v>263.89545741000001</v>
          </cell>
          <cell r="AN88"/>
          <cell r="AP88">
            <v>243.59580683999999</v>
          </cell>
          <cell r="AQ88"/>
          <cell r="AS88">
            <v>243.59580683999999</v>
          </cell>
          <cell r="AT88"/>
          <cell r="AV88">
            <v>243.59580683999999</v>
          </cell>
          <cell r="AW88"/>
          <cell r="AY88">
            <v>254.82346632499994</v>
          </cell>
        </row>
        <row r="89">
          <cell r="K89"/>
          <cell r="M89">
            <v>245.42</v>
          </cell>
          <cell r="N89"/>
          <cell r="R89">
            <v>258.33828312000003</v>
          </cell>
          <cell r="S89"/>
          <cell r="U89">
            <v>301.48</v>
          </cell>
          <cell r="V89"/>
          <cell r="X89">
            <v>267.5</v>
          </cell>
          <cell r="Y89"/>
          <cell r="AA89">
            <v>267.5</v>
          </cell>
          <cell r="AB89"/>
          <cell r="AC89">
            <v>5006.25</v>
          </cell>
          <cell r="AD89">
            <v>401.25</v>
          </cell>
          <cell r="AE89"/>
          <cell r="AJ89">
            <v>247.57418799000001</v>
          </cell>
          <cell r="AK89"/>
          <cell r="AM89">
            <v>279.86647338000006</v>
          </cell>
          <cell r="AN89"/>
          <cell r="AP89">
            <v>258.33828312000003</v>
          </cell>
          <cell r="AQ89"/>
          <cell r="AS89">
            <v>258.33828312000003</v>
          </cell>
          <cell r="AT89"/>
          <cell r="AV89">
            <v>258.33828312000003</v>
          </cell>
          <cell r="AW89"/>
          <cell r="AY89">
            <v>268.84808208999999</v>
          </cell>
        </row>
        <row r="124">
          <cell r="K124"/>
          <cell r="M124">
            <v>88.55</v>
          </cell>
          <cell r="N124"/>
          <cell r="R124">
            <v>109.54412135999999</v>
          </cell>
          <cell r="S124"/>
          <cell r="U124">
            <v>120.62</v>
          </cell>
          <cell r="V124"/>
          <cell r="X124">
            <v>146.92726026550002</v>
          </cell>
          <cell r="Y124"/>
          <cell r="AA124">
            <v>125.53546875000001</v>
          </cell>
          <cell r="AB124"/>
          <cell r="AC124">
            <v>1466.25</v>
          </cell>
          <cell r="AD124">
            <v>157.5</v>
          </cell>
          <cell r="AE124"/>
          <cell r="AJ124">
            <v>104.97978296999999</v>
          </cell>
          <cell r="AK124"/>
          <cell r="AM124">
            <v>118.67279814</v>
          </cell>
          <cell r="AN124"/>
          <cell r="AP124">
            <v>109.54412135999999</v>
          </cell>
          <cell r="AQ124"/>
          <cell r="AS124">
            <v>109.54412135999999</v>
          </cell>
          <cell r="AT124"/>
          <cell r="AV124">
            <v>109.54412135999999</v>
          </cell>
          <cell r="AW124"/>
          <cell r="AY124">
            <v>115.11158833249996</v>
          </cell>
          <cell r="AZ124"/>
          <cell r="BC124"/>
          <cell r="BD124">
            <v>88.55</v>
          </cell>
          <cell r="BE124">
            <v>157.5</v>
          </cell>
        </row>
        <row r="125">
          <cell r="K125"/>
          <cell r="M125">
            <v>104.38</v>
          </cell>
          <cell r="N125"/>
          <cell r="R125">
            <v>129.13622748</v>
          </cell>
          <cell r="S125"/>
          <cell r="U125">
            <v>129.06</v>
          </cell>
          <cell r="V125"/>
          <cell r="X125">
            <v>161.43519775369998</v>
          </cell>
          <cell r="Y125"/>
          <cell r="AA125">
            <v>143.53678124999999</v>
          </cell>
          <cell r="AB125"/>
          <cell r="AC125">
            <v>2002.5</v>
          </cell>
          <cell r="AD125">
            <v>157.5</v>
          </cell>
          <cell r="AE125"/>
          <cell r="AJ125">
            <v>123.75555133499999</v>
          </cell>
          <cell r="AK125"/>
          <cell r="AM125">
            <v>139.89757977000002</v>
          </cell>
          <cell r="AN125"/>
          <cell r="AP125">
            <v>129.13622748</v>
          </cell>
          <cell r="AQ125"/>
          <cell r="AS125">
            <v>129.13622748</v>
          </cell>
          <cell r="AT125"/>
          <cell r="AV125">
            <v>129.13622748</v>
          </cell>
          <cell r="AW125"/>
          <cell r="AY125">
            <v>136.45484432999999</v>
          </cell>
          <cell r="AZ125"/>
          <cell r="BC125"/>
          <cell r="BD125">
            <v>104.38</v>
          </cell>
          <cell r="BE125">
            <v>161.43519775369998</v>
          </cell>
        </row>
        <row r="126">
          <cell r="K126"/>
          <cell r="M126">
            <v>232.14</v>
          </cell>
          <cell r="N126"/>
          <cell r="R126">
            <v>287.18357652000003</v>
          </cell>
          <cell r="S126"/>
          <cell r="U126">
            <v>289.13</v>
          </cell>
          <cell r="V126"/>
          <cell r="X126">
            <v>245</v>
          </cell>
          <cell r="Y126"/>
          <cell r="AA126">
            <v>245</v>
          </cell>
          <cell r="AB126"/>
          <cell r="AC126">
            <v>2298.75</v>
          </cell>
          <cell r="AD126">
            <v>367.5</v>
          </cell>
          <cell r="AE126"/>
          <cell r="AJ126">
            <v>275.21759416500004</v>
          </cell>
          <cell r="AK126"/>
          <cell r="AM126">
            <v>311.11554123000002</v>
          </cell>
          <cell r="AN126"/>
          <cell r="AP126">
            <v>287.18357652000003</v>
          </cell>
          <cell r="AQ126"/>
          <cell r="AS126">
            <v>287.18357652000003</v>
          </cell>
          <cell r="AT126"/>
          <cell r="AV126">
            <v>287.18357652000003</v>
          </cell>
          <cell r="AW126"/>
          <cell r="AY126">
            <v>303.70239667750002</v>
          </cell>
          <cell r="AZ126"/>
          <cell r="BC126"/>
          <cell r="BD126">
            <v>232.14</v>
          </cell>
          <cell r="BE126">
            <v>367.5</v>
          </cell>
        </row>
        <row r="128">
          <cell r="K128"/>
          <cell r="M128">
            <v>140.32</v>
          </cell>
          <cell r="N128"/>
          <cell r="R128">
            <v>173.58885792000001</v>
          </cell>
          <cell r="S128"/>
          <cell r="U128">
            <v>188.29</v>
          </cell>
          <cell r="V128"/>
          <cell r="X128">
            <v>246.12634938970004</v>
          </cell>
          <cell r="Y128"/>
          <cell r="AA128">
            <v>227.38499999999999</v>
          </cell>
          <cell r="AB128"/>
          <cell r="AC128">
            <v>1597.5</v>
          </cell>
          <cell r="AD128">
            <v>322.5</v>
          </cell>
          <cell r="AE128"/>
          <cell r="AJ128">
            <v>166.35598884000001</v>
          </cell>
          <cell r="AK128"/>
          <cell r="AM128">
            <v>188.05459608000001</v>
          </cell>
          <cell r="AN128"/>
          <cell r="AP128">
            <v>173.58885792000001</v>
          </cell>
          <cell r="AQ128"/>
          <cell r="AS128">
            <v>173.58885792000001</v>
          </cell>
          <cell r="AT128"/>
          <cell r="AV128">
            <v>173.58885792000001</v>
          </cell>
          <cell r="AW128"/>
          <cell r="AY128">
            <v>184.13997949500001</v>
          </cell>
          <cell r="AZ128"/>
          <cell r="BC128"/>
          <cell r="BD128">
            <v>140.32</v>
          </cell>
          <cell r="BE128">
            <v>322.5</v>
          </cell>
        </row>
        <row r="130">
          <cell r="K130"/>
          <cell r="M130">
            <v>248.84</v>
          </cell>
          <cell r="N130"/>
          <cell r="R130">
            <v>307.84539024000003</v>
          </cell>
          <cell r="S130"/>
          <cell r="U130">
            <v>318.27999999999997</v>
          </cell>
          <cell r="V130"/>
          <cell r="X130">
            <v>414.90898868900007</v>
          </cell>
          <cell r="Y130"/>
          <cell r="AA130">
            <v>383.23846875000004</v>
          </cell>
          <cell r="AB130"/>
          <cell r="AC130">
            <v>2351.25</v>
          </cell>
          <cell r="AD130">
            <v>487.5</v>
          </cell>
          <cell r="AE130"/>
          <cell r="AJ130">
            <v>295.01849898</v>
          </cell>
          <cell r="AK130"/>
          <cell r="AM130">
            <v>333.49917276000008</v>
          </cell>
          <cell r="AN130"/>
          <cell r="AP130">
            <v>307.84539024000003</v>
          </cell>
          <cell r="AQ130"/>
          <cell r="AS130">
            <v>307.84539024000003</v>
          </cell>
          <cell r="AT130"/>
          <cell r="AV130">
            <v>307.84539024000003</v>
          </cell>
          <cell r="AW130"/>
          <cell r="AY130">
            <v>325.84121580750002</v>
          </cell>
          <cell r="AZ130"/>
          <cell r="BC130"/>
          <cell r="BD130">
            <v>248.84</v>
          </cell>
          <cell r="BE130">
            <v>487.5</v>
          </cell>
        </row>
        <row r="131">
          <cell r="K131"/>
          <cell r="M131">
            <v>178.31</v>
          </cell>
          <cell r="N131"/>
          <cell r="R131">
            <v>220.59016416000003</v>
          </cell>
          <cell r="S131"/>
          <cell r="U131">
            <v>204.52</v>
          </cell>
          <cell r="V131"/>
          <cell r="X131">
            <v>263.28028618190001</v>
          </cell>
          <cell r="Y131"/>
          <cell r="AA131">
            <v>241.12284375000002</v>
          </cell>
          <cell r="AB131"/>
          <cell r="AC131">
            <v>2175</v>
          </cell>
          <cell r="AD131">
            <v>262.5</v>
          </cell>
          <cell r="AE131"/>
          <cell r="AJ131">
            <v>211.39890732000001</v>
          </cell>
          <cell r="AK131"/>
          <cell r="AM131">
            <v>238.97267784000005</v>
          </cell>
          <cell r="AN131"/>
          <cell r="AP131">
            <v>220.59016416000003</v>
          </cell>
          <cell r="AQ131"/>
          <cell r="AS131">
            <v>220.59016416000003</v>
          </cell>
          <cell r="AT131"/>
          <cell r="AV131">
            <v>220.59016416000003</v>
          </cell>
          <cell r="AW131"/>
          <cell r="AY131">
            <v>233.24956008749996</v>
          </cell>
          <cell r="AZ131"/>
          <cell r="BC131"/>
          <cell r="BD131">
            <v>178.31</v>
          </cell>
          <cell r="BE131">
            <v>263.28028618190001</v>
          </cell>
        </row>
        <row r="133">
          <cell r="K133"/>
          <cell r="M133">
            <v>179.49</v>
          </cell>
          <cell r="N133"/>
          <cell r="R133">
            <v>222.05570688</v>
          </cell>
          <cell r="S133"/>
          <cell r="U133">
            <v>216.64</v>
          </cell>
          <cell r="V133"/>
          <cell r="X133">
            <v>281.1503684379</v>
          </cell>
          <cell r="Y133"/>
          <cell r="AA133">
            <v>258.17671875000002</v>
          </cell>
          <cell r="AB133"/>
          <cell r="AC133">
            <v>1687.5</v>
          </cell>
          <cell r="AD133">
            <v>371.25</v>
          </cell>
          <cell r="AE133"/>
          <cell r="AJ133">
            <v>212.80338576</v>
          </cell>
          <cell r="AK133"/>
          <cell r="AM133">
            <v>240.56034912000001</v>
          </cell>
          <cell r="AN133"/>
          <cell r="AP133">
            <v>222.05570688</v>
          </cell>
          <cell r="AQ133"/>
          <cell r="AS133">
            <v>222.05570688</v>
          </cell>
          <cell r="AT133"/>
          <cell r="AV133">
            <v>222.05570688</v>
          </cell>
          <cell r="AW133"/>
          <cell r="AY133">
            <v>235.49659797249998</v>
          </cell>
          <cell r="AZ133"/>
          <cell r="BC133"/>
          <cell r="BD133">
            <v>179.49</v>
          </cell>
          <cell r="BE133">
            <v>371.25</v>
          </cell>
        </row>
        <row r="134">
          <cell r="K134"/>
          <cell r="M134">
            <v>168.06</v>
          </cell>
          <cell r="N134"/>
          <cell r="R134">
            <v>207.91088100000002</v>
          </cell>
          <cell r="S134"/>
          <cell r="U134">
            <v>202.95</v>
          </cell>
          <cell r="V134"/>
          <cell r="X134">
            <v>264.8271412098</v>
          </cell>
          <cell r="Y134"/>
          <cell r="AA134">
            <v>245.38631249999997</v>
          </cell>
          <cell r="AB134"/>
          <cell r="AC134">
            <v>1665</v>
          </cell>
          <cell r="AD134">
            <v>345</v>
          </cell>
          <cell r="AE134"/>
          <cell r="AJ134">
            <v>199.24792762499999</v>
          </cell>
          <cell r="AK134"/>
          <cell r="AM134">
            <v>225.23678775000002</v>
          </cell>
          <cell r="AN134"/>
          <cell r="AP134">
            <v>207.91088100000002</v>
          </cell>
          <cell r="AQ134"/>
          <cell r="AS134">
            <v>207.91088100000002</v>
          </cell>
          <cell r="AT134"/>
          <cell r="AV134">
            <v>207.91088100000002</v>
          </cell>
          <cell r="AW134"/>
          <cell r="AY134">
            <v>220.92959375249995</v>
          </cell>
          <cell r="AZ134"/>
          <cell r="BC134"/>
          <cell r="BD134">
            <v>168.06</v>
          </cell>
          <cell r="BE134">
            <v>345</v>
          </cell>
        </row>
        <row r="135">
          <cell r="K135"/>
          <cell r="M135">
            <v>155.36000000000001</v>
          </cell>
          <cell r="N135"/>
          <cell r="R135">
            <v>192.20393555999999</v>
          </cell>
          <cell r="S135"/>
          <cell r="U135">
            <v>186.98</v>
          </cell>
          <cell r="V135"/>
          <cell r="X135">
            <v>244.22046293449998</v>
          </cell>
          <cell r="Y135"/>
          <cell r="AA135">
            <v>225.49012500000001</v>
          </cell>
          <cell r="AB135"/>
          <cell r="AC135">
            <v>2126.25</v>
          </cell>
          <cell r="AD135">
            <v>247.5</v>
          </cell>
          <cell r="AE135"/>
          <cell r="AJ135">
            <v>184.19543824499996</v>
          </cell>
          <cell r="AK135"/>
          <cell r="AM135">
            <v>208.22093018999999</v>
          </cell>
          <cell r="AN135"/>
          <cell r="AP135">
            <v>192.20393555999999</v>
          </cell>
          <cell r="AQ135"/>
          <cell r="AS135">
            <v>192.20393555999999</v>
          </cell>
          <cell r="AT135"/>
          <cell r="AV135">
            <v>192.20393555999999</v>
          </cell>
          <cell r="AW135"/>
          <cell r="AY135">
            <v>204.13447217499996</v>
          </cell>
          <cell r="AZ135"/>
          <cell r="BC135"/>
          <cell r="BD135">
            <v>155.36000000000001</v>
          </cell>
          <cell r="BE135">
            <v>247.5</v>
          </cell>
        </row>
        <row r="168">
          <cell r="K168"/>
          <cell r="M168">
            <v>8.61</v>
          </cell>
          <cell r="N168"/>
          <cell r="R168">
            <v>10.438527240000001</v>
          </cell>
          <cell r="S168"/>
          <cell r="U168">
            <v>8.1199999999999992</v>
          </cell>
          <cell r="V168"/>
          <cell r="X168">
            <v>11.782366466000003</v>
          </cell>
          <cell r="Y168"/>
          <cell r="AA168">
            <v>10.895531250000001</v>
          </cell>
          <cell r="AB168"/>
          <cell r="AC168">
            <v>176.25</v>
          </cell>
          <cell r="AD168">
            <v>18.75</v>
          </cell>
          <cell r="AE168"/>
          <cell r="AJ168">
            <v>10.003588605000001</v>
          </cell>
          <cell r="AK168"/>
          <cell r="AM168">
            <v>11.308404510000003</v>
          </cell>
          <cell r="AN168"/>
          <cell r="AP168">
            <v>10.438527240000001</v>
          </cell>
          <cell r="AQ168"/>
          <cell r="AS168">
            <v>10.438527240000001</v>
          </cell>
          <cell r="AT168"/>
          <cell r="AV168">
            <v>10.438527240000001</v>
          </cell>
          <cell r="AW168"/>
          <cell r="AY168">
            <v>10.879303312499999</v>
          </cell>
          <cell r="AZ168"/>
          <cell r="BC168"/>
          <cell r="BD168">
            <v>8.1199999999999992</v>
          </cell>
          <cell r="BE168">
            <v>18.75</v>
          </cell>
        </row>
        <row r="169">
          <cell r="K169"/>
          <cell r="M169">
            <v>12.95</v>
          </cell>
          <cell r="N169"/>
          <cell r="R169">
            <v>15.6926538</v>
          </cell>
          <cell r="S169"/>
          <cell r="U169">
            <v>11.54</v>
          </cell>
          <cell r="V169"/>
          <cell r="X169">
            <v>17.016364002300005</v>
          </cell>
          <cell r="Y169"/>
          <cell r="AA169">
            <v>15.63271875</v>
          </cell>
          <cell r="AB169"/>
          <cell r="AC169">
            <v>277.5</v>
          </cell>
          <cell r="AD169">
            <v>21.75</v>
          </cell>
          <cell r="AE169"/>
          <cell r="AJ169">
            <v>15.038793224999999</v>
          </cell>
          <cell r="AK169"/>
          <cell r="AM169">
            <v>17.000374950000001</v>
          </cell>
          <cell r="AN169"/>
          <cell r="AP169">
            <v>15.6926538</v>
          </cell>
          <cell r="AQ169"/>
          <cell r="AS169">
            <v>15.6926538</v>
          </cell>
          <cell r="AT169"/>
          <cell r="AV169">
            <v>15.6926538</v>
          </cell>
          <cell r="AW169"/>
          <cell r="AY169">
            <v>16.317603502499999</v>
          </cell>
          <cell r="AZ169"/>
          <cell r="BC169"/>
          <cell r="BD169">
            <v>11.54</v>
          </cell>
          <cell r="BE169">
            <v>21.75</v>
          </cell>
        </row>
        <row r="171">
          <cell r="K171"/>
          <cell r="M171">
            <v>17.59</v>
          </cell>
          <cell r="N171"/>
          <cell r="R171">
            <v>16.573105440000003</v>
          </cell>
          <cell r="S171"/>
          <cell r="U171">
            <v>11.88</v>
          </cell>
          <cell r="V171"/>
          <cell r="X171">
            <v>17.9693072299</v>
          </cell>
          <cell r="Y171"/>
          <cell r="AA171">
            <v>16.106437500000002</v>
          </cell>
          <cell r="AB171"/>
          <cell r="AC171">
            <v>277.5</v>
          </cell>
          <cell r="AD171">
            <v>21.75</v>
          </cell>
          <cell r="AE171"/>
          <cell r="AJ171">
            <v>10.432319760000002</v>
          </cell>
          <cell r="AK171"/>
          <cell r="AM171">
            <v>17.954197560000004</v>
          </cell>
          <cell r="AN171"/>
          <cell r="AP171">
            <v>16.573105440000003</v>
          </cell>
          <cell r="AQ171"/>
          <cell r="AS171">
            <v>16.573105440000003</v>
          </cell>
          <cell r="AT171"/>
          <cell r="AV171">
            <v>16.573105440000003</v>
          </cell>
          <cell r="AW171"/>
          <cell r="AY171">
            <v>17.226689799999996</v>
          </cell>
          <cell r="AZ171"/>
          <cell r="BC171"/>
          <cell r="BD171">
            <v>10.432319760000002</v>
          </cell>
          <cell r="BE171">
            <v>21.75</v>
          </cell>
        </row>
        <row r="172">
          <cell r="K172"/>
          <cell r="M172">
            <v>8.98</v>
          </cell>
          <cell r="N172"/>
          <cell r="R172">
            <v>10.885898880000003</v>
          </cell>
          <cell r="S172"/>
          <cell r="U172">
            <v>8.1199999999999992</v>
          </cell>
          <cell r="V172"/>
          <cell r="X172">
            <v>11.782366466000003</v>
          </cell>
          <cell r="Y172"/>
          <cell r="AA172">
            <v>10.421812500000001</v>
          </cell>
          <cell r="AB172"/>
          <cell r="AC172">
            <v>142.5</v>
          </cell>
          <cell r="AD172">
            <v>15</v>
          </cell>
          <cell r="AE172"/>
          <cell r="AJ172">
            <v>10.432319760000002</v>
          </cell>
          <cell r="AK172"/>
          <cell r="AM172">
            <v>11.793057120000004</v>
          </cell>
          <cell r="AN172"/>
          <cell r="AP172">
            <v>10.885898880000003</v>
          </cell>
          <cell r="AQ172"/>
          <cell r="AS172">
            <v>10.885898880000003</v>
          </cell>
          <cell r="AT172"/>
          <cell r="AV172">
            <v>10.885898880000003</v>
          </cell>
          <cell r="AW172"/>
          <cell r="AY172">
            <v>11.337900860000001</v>
          </cell>
          <cell r="AZ172"/>
          <cell r="BC172"/>
          <cell r="BD172">
            <v>8.1199999999999992</v>
          </cell>
          <cell r="BE172">
            <v>15</v>
          </cell>
        </row>
        <row r="173">
          <cell r="K173"/>
          <cell r="M173">
            <v>8.98</v>
          </cell>
          <cell r="N173"/>
          <cell r="R173">
            <v>10.885898880000003</v>
          </cell>
          <cell r="S173"/>
          <cell r="U173">
            <v>8.1199999999999992</v>
          </cell>
          <cell r="V173"/>
          <cell r="X173">
            <v>12.260276122900001</v>
          </cell>
          <cell r="Y173"/>
          <cell r="AA173">
            <v>10.421812500000001</v>
          </cell>
          <cell r="AB173"/>
          <cell r="AC173">
            <v>180</v>
          </cell>
          <cell r="AD173">
            <v>14.25</v>
          </cell>
          <cell r="AE173"/>
          <cell r="AJ173">
            <v>10.432319760000002</v>
          </cell>
          <cell r="AK173"/>
          <cell r="AM173">
            <v>11.793057120000004</v>
          </cell>
          <cell r="AN173"/>
          <cell r="AP173">
            <v>10.885898880000003</v>
          </cell>
          <cell r="AQ173"/>
          <cell r="AS173">
            <v>10.885898880000003</v>
          </cell>
          <cell r="AT173"/>
          <cell r="AV173">
            <v>10.885898880000003</v>
          </cell>
          <cell r="AW173"/>
          <cell r="AY173">
            <v>11.337900860000001</v>
          </cell>
          <cell r="AZ173"/>
          <cell r="BC173"/>
          <cell r="BD173">
            <v>8.1199999999999992</v>
          </cell>
          <cell r="BE173">
            <v>14.25</v>
          </cell>
        </row>
        <row r="174">
          <cell r="K174"/>
          <cell r="M174">
            <v>11.51</v>
          </cell>
          <cell r="N174"/>
          <cell r="R174">
            <v>13.946042159999999</v>
          </cell>
          <cell r="S174"/>
          <cell r="U174">
            <v>11.54</v>
          </cell>
          <cell r="V174"/>
          <cell r="X174">
            <v>17.016364002300005</v>
          </cell>
          <cell r="Y174"/>
          <cell r="AA174">
            <v>15.63271875</v>
          </cell>
          <cell r="AB174"/>
          <cell r="AC174">
            <v>288.75</v>
          </cell>
          <cell r="AD174">
            <v>21</v>
          </cell>
          <cell r="AE174"/>
          <cell r="AJ174">
            <v>13.364957069999999</v>
          </cell>
          <cell r="AK174"/>
          <cell r="AM174">
            <v>15.108212340000001</v>
          </cell>
          <cell r="AN174"/>
          <cell r="AP174">
            <v>13.946042159999999</v>
          </cell>
          <cell r="AQ174"/>
          <cell r="AS174">
            <v>13.946042159999999</v>
          </cell>
          <cell r="AT174"/>
          <cell r="AV174">
            <v>13.946042159999999</v>
          </cell>
          <cell r="AW174"/>
          <cell r="AY174">
            <v>16.317603502499999</v>
          </cell>
          <cell r="AZ174"/>
          <cell r="BC174"/>
          <cell r="BD174">
            <v>11.51</v>
          </cell>
          <cell r="BE174">
            <v>21</v>
          </cell>
        </row>
        <row r="175">
          <cell r="K175"/>
          <cell r="M175">
            <v>14.76</v>
          </cell>
          <cell r="N175"/>
          <cell r="R175">
            <v>17.88663708</v>
          </cell>
          <cell r="S175"/>
          <cell r="U175">
            <v>15.91</v>
          </cell>
          <cell r="V175"/>
          <cell r="X175">
            <v>23.203304766200002</v>
          </cell>
          <cell r="Y175"/>
          <cell r="AA175">
            <v>21.317343750000003</v>
          </cell>
          <cell r="AB175"/>
          <cell r="AC175">
            <v>288.75</v>
          </cell>
          <cell r="AD175">
            <v>28.5</v>
          </cell>
          <cell r="AE175"/>
          <cell r="AJ175">
            <v>17.141360535</v>
          </cell>
          <cell r="AK175"/>
          <cell r="AM175">
            <v>19.377190170000002</v>
          </cell>
          <cell r="AN175"/>
          <cell r="AP175">
            <v>17.88663708</v>
          </cell>
          <cell r="AQ175"/>
          <cell r="AS175">
            <v>17.88663708</v>
          </cell>
          <cell r="AT175"/>
          <cell r="AV175">
            <v>17.88663708</v>
          </cell>
          <cell r="AW175"/>
          <cell r="AY175">
            <v>22.675801720000003</v>
          </cell>
          <cell r="AZ175"/>
          <cell r="BC175"/>
          <cell r="BD175">
            <v>14.76</v>
          </cell>
          <cell r="BE175">
            <v>28.5</v>
          </cell>
        </row>
        <row r="176">
          <cell r="K176"/>
          <cell r="M176">
            <v>12.59</v>
          </cell>
          <cell r="N176"/>
          <cell r="R176">
            <v>15.259573800000002</v>
          </cell>
          <cell r="S176"/>
          <cell r="U176">
            <v>11.2</v>
          </cell>
          <cell r="V176"/>
          <cell r="X176">
            <v>7.9792218142000007</v>
          </cell>
          <cell r="Y176"/>
          <cell r="AA176">
            <v>15.159000000000001</v>
          </cell>
          <cell r="AB176"/>
          <cell r="AC176">
            <v>213.75</v>
          </cell>
          <cell r="AD176">
            <v>20.25</v>
          </cell>
          <cell r="AE176"/>
          <cell r="AJ176">
            <v>14.623758225000001</v>
          </cell>
          <cell r="AK176"/>
          <cell r="AM176">
            <v>16.531204950000003</v>
          </cell>
          <cell r="AN176"/>
          <cell r="AP176">
            <v>15.259573800000002</v>
          </cell>
          <cell r="AQ176"/>
          <cell r="AS176">
            <v>15.259573800000002</v>
          </cell>
          <cell r="AT176"/>
          <cell r="AV176">
            <v>15.259573800000002</v>
          </cell>
          <cell r="AW176"/>
          <cell r="AY176">
            <v>15.867114752499997</v>
          </cell>
          <cell r="AZ176"/>
          <cell r="BC176"/>
          <cell r="BD176">
            <v>7.9792218142000007</v>
          </cell>
          <cell r="BE176">
            <v>20.25</v>
          </cell>
        </row>
        <row r="177">
          <cell r="K177"/>
          <cell r="L177">
            <v>800</v>
          </cell>
          <cell r="M177">
            <v>95</v>
          </cell>
          <cell r="N177"/>
          <cell r="O177">
            <v>800</v>
          </cell>
          <cell r="P177">
            <v>800</v>
          </cell>
          <cell r="Q177">
            <v>800</v>
          </cell>
          <cell r="R177">
            <v>91.389407759999997</v>
          </cell>
          <cell r="S177"/>
          <cell r="U177">
            <v>69.16</v>
          </cell>
          <cell r="V177"/>
          <cell r="X177">
            <v>101.87097320400001</v>
          </cell>
          <cell r="Y177"/>
          <cell r="AA177">
            <v>93.322593749999996</v>
          </cell>
          <cell r="AB177"/>
          <cell r="AC177">
            <v>1226.25</v>
          </cell>
          <cell r="AD177">
            <v>213.75</v>
          </cell>
          <cell r="AE177"/>
          <cell r="AI177">
            <v>1650</v>
          </cell>
          <cell r="AJ177">
            <v>87.581515769999996</v>
          </cell>
          <cell r="AK177"/>
          <cell r="AM177">
            <v>99.005191740000015</v>
          </cell>
          <cell r="AN177"/>
          <cell r="AP177">
            <v>91.389407759999997</v>
          </cell>
          <cell r="AQ177"/>
          <cell r="AS177">
            <v>91.389407759999997</v>
          </cell>
          <cell r="AT177"/>
          <cell r="AV177">
            <v>91.389407759999997</v>
          </cell>
          <cell r="AW177"/>
          <cell r="AY177">
            <v>94.733279237499985</v>
          </cell>
          <cell r="AZ177"/>
          <cell r="BC177"/>
          <cell r="BD177">
            <v>69.16</v>
          </cell>
          <cell r="BE177">
            <v>213.75</v>
          </cell>
        </row>
        <row r="178">
          <cell r="K178"/>
          <cell r="L178">
            <v>171.5</v>
          </cell>
          <cell r="M178">
            <v>9.34</v>
          </cell>
          <cell r="N178"/>
          <cell r="R178">
            <v>11.31897888</v>
          </cell>
          <cell r="S178"/>
          <cell r="U178">
            <v>8.1199999999999992</v>
          </cell>
          <cell r="V178"/>
          <cell r="X178">
            <v>11.782366466000003</v>
          </cell>
          <cell r="Y178"/>
          <cell r="AA178">
            <v>10.895531250000001</v>
          </cell>
          <cell r="AB178"/>
          <cell r="AC178">
            <v>183.75</v>
          </cell>
          <cell r="AD178">
            <v>14.25</v>
          </cell>
          <cell r="AE178"/>
          <cell r="AJ178">
            <v>10.847354759999998</v>
          </cell>
          <cell r="AK178"/>
          <cell r="AM178">
            <v>12.26222712</v>
          </cell>
          <cell r="AN178"/>
          <cell r="AP178">
            <v>11.31897888</v>
          </cell>
          <cell r="AQ178"/>
          <cell r="AS178">
            <v>11.31897888</v>
          </cell>
          <cell r="AT178"/>
          <cell r="AV178">
            <v>11.31897888</v>
          </cell>
          <cell r="AW178"/>
          <cell r="AY178">
            <v>10.879303312499999</v>
          </cell>
          <cell r="AZ178"/>
          <cell r="BC178"/>
          <cell r="BD178">
            <v>8.1199999999999992</v>
          </cell>
          <cell r="BE178">
            <v>14.25</v>
          </cell>
        </row>
        <row r="180">
          <cell r="K180"/>
          <cell r="M180">
            <v>59.23</v>
          </cell>
          <cell r="N180"/>
          <cell r="R180">
            <v>69.687335879999992</v>
          </cell>
          <cell r="S180"/>
          <cell r="U180">
            <v>52.57</v>
          </cell>
          <cell r="V180"/>
          <cell r="X180">
            <v>77.947688192399994</v>
          </cell>
          <cell r="Y180"/>
          <cell r="AA180">
            <v>71.057812499999997</v>
          </cell>
          <cell r="AB180"/>
          <cell r="AC180">
            <v>1068.75</v>
          </cell>
          <cell r="AD180">
            <v>96.75</v>
          </cell>
          <cell r="AE180"/>
          <cell r="AI180">
            <v>1200</v>
          </cell>
          <cell r="AJ180">
            <v>66.783696884999998</v>
          </cell>
          <cell r="AK180"/>
          <cell r="AM180">
            <v>75.494613870000009</v>
          </cell>
          <cell r="AN180"/>
          <cell r="AP180">
            <v>69.687335879999992</v>
          </cell>
          <cell r="AQ180"/>
          <cell r="AS180">
            <v>69.687335879999992</v>
          </cell>
          <cell r="AT180"/>
          <cell r="AV180">
            <v>69.687335879999992</v>
          </cell>
          <cell r="AW180"/>
          <cell r="AY180">
            <v>73.452190687499993</v>
          </cell>
          <cell r="AZ180"/>
          <cell r="BC180"/>
          <cell r="BD180">
            <v>52.57</v>
          </cell>
          <cell r="BE180">
            <v>96.75</v>
          </cell>
        </row>
        <row r="181">
          <cell r="K181"/>
          <cell r="M181">
            <v>66.62</v>
          </cell>
          <cell r="N181"/>
          <cell r="R181">
            <v>78.379251479999994</v>
          </cell>
          <cell r="S181"/>
          <cell r="U181">
            <v>59.33</v>
          </cell>
          <cell r="V181"/>
          <cell r="X181">
            <v>88.188472455200014</v>
          </cell>
          <cell r="Y181"/>
          <cell r="AA181">
            <v>80.058468750000003</v>
          </cell>
          <cell r="AB181"/>
          <cell r="AC181">
            <v>1162.5</v>
          </cell>
          <cell r="AD181">
            <v>109.5</v>
          </cell>
          <cell r="AE181"/>
          <cell r="AI181">
            <v>1200</v>
          </cell>
          <cell r="AJ181">
            <v>75.113449334999999</v>
          </cell>
          <cell r="AK181"/>
          <cell r="AM181">
            <v>84.910855769999998</v>
          </cell>
          <cell r="AN181"/>
          <cell r="AP181">
            <v>78.379251479999994</v>
          </cell>
          <cell r="AQ181"/>
          <cell r="AS181">
            <v>78.379251479999994</v>
          </cell>
          <cell r="AT181"/>
          <cell r="AV181">
            <v>78.379251479999994</v>
          </cell>
          <cell r="AW181"/>
          <cell r="AY181">
            <v>82.052020925000008</v>
          </cell>
          <cell r="AZ181"/>
          <cell r="BC181"/>
          <cell r="BD181">
            <v>59.33</v>
          </cell>
          <cell r="BE181">
            <v>109.5</v>
          </cell>
        </row>
        <row r="182">
          <cell r="K182"/>
          <cell r="M182">
            <v>66.989999999999995</v>
          </cell>
          <cell r="N182"/>
          <cell r="R182">
            <v>78.812331479999997</v>
          </cell>
          <cell r="S182"/>
          <cell r="U182">
            <v>59.67</v>
          </cell>
          <cell r="V182"/>
          <cell r="X182">
            <v>89.141415682800002</v>
          </cell>
          <cell r="Y182"/>
          <cell r="AA182">
            <v>80.532187499999992</v>
          </cell>
          <cell r="AB182"/>
          <cell r="AC182">
            <v>750</v>
          </cell>
          <cell r="AD182">
            <v>91.5</v>
          </cell>
          <cell r="AE182"/>
          <cell r="AI182">
            <v>1200</v>
          </cell>
          <cell r="AJ182">
            <v>75.528484334999987</v>
          </cell>
          <cell r="AK182"/>
          <cell r="AM182">
            <v>85.380025770000003</v>
          </cell>
          <cell r="AN182"/>
          <cell r="AP182">
            <v>78.812331479999997</v>
          </cell>
          <cell r="AQ182"/>
          <cell r="AS182">
            <v>78.812331479999997</v>
          </cell>
          <cell r="AT182"/>
          <cell r="AV182">
            <v>78.812331479999997</v>
          </cell>
          <cell r="AW182"/>
          <cell r="AY182">
            <v>82.502509674999999</v>
          </cell>
          <cell r="AZ182"/>
          <cell r="BC182"/>
          <cell r="BD182">
            <v>59.67</v>
          </cell>
          <cell r="BE182">
            <v>91.5</v>
          </cell>
        </row>
        <row r="183">
          <cell r="K183"/>
          <cell r="M183">
            <v>59.23</v>
          </cell>
          <cell r="N183"/>
          <cell r="R183">
            <v>69.687335879999992</v>
          </cell>
          <cell r="S183"/>
          <cell r="U183">
            <v>64.11</v>
          </cell>
          <cell r="V183"/>
          <cell r="X183">
            <v>95.686908526300002</v>
          </cell>
          <cell r="Y183"/>
          <cell r="AA183">
            <v>86.690531250000021</v>
          </cell>
          <cell r="AB183"/>
          <cell r="AC183">
            <v>1068.75</v>
          </cell>
          <cell r="AD183">
            <v>106.5</v>
          </cell>
          <cell r="AE183"/>
          <cell r="AI183">
            <v>1200</v>
          </cell>
          <cell r="AJ183">
            <v>66.783696884999998</v>
          </cell>
          <cell r="AK183"/>
          <cell r="AM183">
            <v>75.494613870000009</v>
          </cell>
          <cell r="AN183"/>
          <cell r="AP183">
            <v>69.687335879999992</v>
          </cell>
          <cell r="AQ183"/>
          <cell r="AS183">
            <v>69.687335879999992</v>
          </cell>
          <cell r="AT183"/>
          <cell r="AV183">
            <v>69.687335879999992</v>
          </cell>
          <cell r="AW183"/>
          <cell r="AY183">
            <v>89.311196642499993</v>
          </cell>
          <cell r="AZ183"/>
          <cell r="BC183"/>
          <cell r="BD183">
            <v>59.23</v>
          </cell>
          <cell r="BE183">
            <v>106.5</v>
          </cell>
        </row>
        <row r="184">
          <cell r="K184"/>
          <cell r="M184">
            <v>66.239999999999995</v>
          </cell>
          <cell r="N184"/>
          <cell r="R184">
            <v>77.931879840000008</v>
          </cell>
          <cell r="S184"/>
          <cell r="U184">
            <v>67.52</v>
          </cell>
          <cell r="V184"/>
          <cell r="X184">
            <v>100.4458724919</v>
          </cell>
          <cell r="Y184"/>
          <cell r="AA184">
            <v>90.953999999999994</v>
          </cell>
          <cell r="AB184"/>
          <cell r="AC184">
            <v>1050</v>
          </cell>
          <cell r="AD184">
            <v>120.75</v>
          </cell>
          <cell r="AE184"/>
          <cell r="AI184">
            <v>1200</v>
          </cell>
          <cell r="AJ184">
            <v>74.684718180000004</v>
          </cell>
          <cell r="AK184"/>
          <cell r="AM184">
            <v>84.426203160000014</v>
          </cell>
          <cell r="AN184"/>
          <cell r="AP184">
            <v>77.931879840000008</v>
          </cell>
          <cell r="AQ184"/>
          <cell r="AS184">
            <v>77.931879840000008</v>
          </cell>
          <cell r="AT184"/>
          <cell r="AV184">
            <v>77.931879840000008</v>
          </cell>
          <cell r="AW184"/>
          <cell r="AY184">
            <v>93.381812987499984</v>
          </cell>
          <cell r="AZ184"/>
          <cell r="BC184"/>
          <cell r="BD184">
            <v>66.239999999999995</v>
          </cell>
          <cell r="BE184">
            <v>120.75</v>
          </cell>
        </row>
        <row r="185">
          <cell r="K185"/>
          <cell r="M185">
            <v>45.12</v>
          </cell>
          <cell r="N185"/>
          <cell r="R185">
            <v>53.087379479999996</v>
          </cell>
          <cell r="S185"/>
          <cell r="U185">
            <v>52.91</v>
          </cell>
          <cell r="V185"/>
          <cell r="X185">
            <v>78.900631419999996</v>
          </cell>
          <cell r="Y185"/>
          <cell r="AA185">
            <v>71.53153125</v>
          </cell>
          <cell r="AB185"/>
          <cell r="AC185">
            <v>1080</v>
          </cell>
          <cell r="AD185">
            <v>97.5</v>
          </cell>
          <cell r="AE185"/>
          <cell r="AI185">
            <v>1200</v>
          </cell>
          <cell r="AJ185">
            <v>50.875405334999996</v>
          </cell>
          <cell r="AK185"/>
          <cell r="AM185">
            <v>57.511327770000001</v>
          </cell>
          <cell r="AN185"/>
          <cell r="AP185">
            <v>53.087379479999996</v>
          </cell>
          <cell r="AQ185"/>
          <cell r="AS185">
            <v>53.087379479999996</v>
          </cell>
          <cell r="AT185"/>
          <cell r="AV185">
            <v>53.087379479999996</v>
          </cell>
          <cell r="AW185"/>
          <cell r="AY185">
            <v>55.313711657499994</v>
          </cell>
          <cell r="AZ185"/>
          <cell r="BC185"/>
          <cell r="BD185">
            <v>45.12</v>
          </cell>
          <cell r="BE185">
            <v>97.5</v>
          </cell>
        </row>
        <row r="189">
          <cell r="K189"/>
          <cell r="M189">
            <v>59.23</v>
          </cell>
          <cell r="N189"/>
          <cell r="R189">
            <v>69.687335879999992</v>
          </cell>
          <cell r="S189"/>
          <cell r="U189">
            <v>60.69</v>
          </cell>
          <cell r="V189"/>
          <cell r="X189">
            <v>90.091482824200014</v>
          </cell>
          <cell r="Y189"/>
          <cell r="AA189">
            <v>81.953343750000002</v>
          </cell>
          <cell r="AB189"/>
          <cell r="AC189">
            <v>1125</v>
          </cell>
          <cell r="AD189">
            <v>111.75</v>
          </cell>
          <cell r="AE189"/>
          <cell r="AI189">
            <v>1200</v>
          </cell>
          <cell r="AJ189">
            <v>66.783696884999998</v>
          </cell>
          <cell r="AK189"/>
          <cell r="AM189">
            <v>75.494613870000009</v>
          </cell>
          <cell r="AN189"/>
          <cell r="AP189">
            <v>69.687335879999992</v>
          </cell>
          <cell r="AQ189"/>
          <cell r="AS189">
            <v>69.687335879999992</v>
          </cell>
          <cell r="AT189"/>
          <cell r="AV189">
            <v>69.687335879999992</v>
          </cell>
          <cell r="AW189"/>
          <cell r="AY189">
            <v>72.524183862499982</v>
          </cell>
          <cell r="AZ189"/>
          <cell r="BC189"/>
          <cell r="BD189">
            <v>59.23</v>
          </cell>
          <cell r="BE189">
            <v>111.75</v>
          </cell>
        </row>
        <row r="191">
          <cell r="K191"/>
          <cell r="M191">
            <v>66.62</v>
          </cell>
          <cell r="N191"/>
          <cell r="R191">
            <v>78.379251479999994</v>
          </cell>
          <cell r="S191"/>
          <cell r="U191">
            <v>65.81</v>
          </cell>
          <cell r="V191"/>
          <cell r="X191">
            <v>98.542862122900004</v>
          </cell>
          <cell r="Y191"/>
          <cell r="AA191">
            <v>89.059124999999995</v>
          </cell>
          <cell r="AB191"/>
          <cell r="AC191">
            <v>1001.25</v>
          </cell>
          <cell r="AD191">
            <v>120.75</v>
          </cell>
          <cell r="AE191"/>
          <cell r="AI191">
            <v>1200</v>
          </cell>
          <cell r="AJ191">
            <v>75.113449334999999</v>
          </cell>
          <cell r="AK191"/>
          <cell r="AM191">
            <v>84.910855769999998</v>
          </cell>
          <cell r="AN191"/>
          <cell r="AP191">
            <v>78.379251479999994</v>
          </cell>
          <cell r="AQ191"/>
          <cell r="AS191">
            <v>78.379251479999994</v>
          </cell>
          <cell r="AT191"/>
          <cell r="AV191">
            <v>78.379251479999994</v>
          </cell>
          <cell r="AW191"/>
          <cell r="AY191">
            <v>82.052020925000008</v>
          </cell>
          <cell r="AZ191"/>
          <cell r="BC191"/>
          <cell r="BD191">
            <v>65.81</v>
          </cell>
          <cell r="BE191">
            <v>120.75</v>
          </cell>
        </row>
        <row r="193">
          <cell r="K193"/>
          <cell r="M193">
            <v>67.37</v>
          </cell>
          <cell r="N193"/>
          <cell r="R193">
            <v>79.259703119999998</v>
          </cell>
          <cell r="S193"/>
          <cell r="U193">
            <v>59.67</v>
          </cell>
          <cell r="V193"/>
          <cell r="X193">
            <v>89.141415682800002</v>
          </cell>
          <cell r="Y193"/>
          <cell r="AA193">
            <v>81.00590625000001</v>
          </cell>
          <cell r="AB193"/>
          <cell r="AC193">
            <v>768.75</v>
          </cell>
          <cell r="AD193">
            <v>109.5</v>
          </cell>
          <cell r="AE193"/>
          <cell r="AI193">
            <v>1200</v>
          </cell>
          <cell r="AJ193">
            <v>75.957215489999996</v>
          </cell>
          <cell r="AK193"/>
          <cell r="AM193">
            <v>85.864678380000015</v>
          </cell>
          <cell r="AN193"/>
          <cell r="AP193">
            <v>79.259703119999998</v>
          </cell>
          <cell r="AQ193"/>
          <cell r="AS193">
            <v>79.259703119999998</v>
          </cell>
          <cell r="AT193"/>
          <cell r="AV193">
            <v>79.259703119999998</v>
          </cell>
          <cell r="AW193"/>
          <cell r="AY193">
            <v>82.502509674999999</v>
          </cell>
          <cell r="AZ193"/>
          <cell r="BC193"/>
          <cell r="BD193">
            <v>59.67</v>
          </cell>
          <cell r="BE193">
            <v>109.5</v>
          </cell>
        </row>
        <row r="194">
          <cell r="K194"/>
          <cell r="M194">
            <v>72.569999999999993</v>
          </cell>
          <cell r="N194"/>
          <cell r="R194">
            <v>85.379989680000008</v>
          </cell>
          <cell r="S194"/>
          <cell r="U194">
            <v>64.11</v>
          </cell>
          <cell r="V194"/>
          <cell r="X194">
            <v>95.803390017399991</v>
          </cell>
          <cell r="Y194"/>
          <cell r="AA194">
            <v>86.690531250000021</v>
          </cell>
          <cell r="AB194"/>
          <cell r="AC194">
            <v>1140</v>
          </cell>
          <cell r="AD194">
            <v>118.5</v>
          </cell>
          <cell r="AE194"/>
          <cell r="AI194">
            <v>1200</v>
          </cell>
          <cell r="AJ194">
            <v>81.822490110000004</v>
          </cell>
          <cell r="AK194"/>
          <cell r="AM194">
            <v>92.494988820000003</v>
          </cell>
          <cell r="AN194"/>
          <cell r="AP194">
            <v>85.379989680000008</v>
          </cell>
          <cell r="AQ194"/>
          <cell r="AS194">
            <v>85.379989680000008</v>
          </cell>
          <cell r="AT194"/>
          <cell r="AV194">
            <v>85.379989680000008</v>
          </cell>
          <cell r="AW194"/>
          <cell r="AY194">
            <v>89.311196642499993</v>
          </cell>
          <cell r="AZ194"/>
          <cell r="BC194"/>
          <cell r="BD194">
            <v>64.11</v>
          </cell>
          <cell r="BE194">
            <v>118.5</v>
          </cell>
        </row>
        <row r="195">
          <cell r="K195"/>
          <cell r="M195">
            <v>91.75</v>
          </cell>
          <cell r="N195"/>
          <cell r="R195">
            <v>107.94822155999999</v>
          </cell>
          <cell r="S195"/>
          <cell r="U195">
            <v>81.38</v>
          </cell>
          <cell r="V195"/>
          <cell r="X195">
            <v>121.63256148420002</v>
          </cell>
          <cell r="Y195"/>
          <cell r="AA195">
            <v>86.690531250000021</v>
          </cell>
          <cell r="AB195"/>
          <cell r="AC195">
            <v>1815</v>
          </cell>
          <cell r="AD195">
            <v>168.75</v>
          </cell>
          <cell r="AE195"/>
          <cell r="AJ195">
            <v>103.45037899499999</v>
          </cell>
          <cell r="AK195"/>
          <cell r="AM195">
            <v>116.94390669000001</v>
          </cell>
          <cell r="AN195"/>
          <cell r="AP195">
            <v>107.94822155999999</v>
          </cell>
          <cell r="AQ195"/>
          <cell r="AS195">
            <v>107.94822155999999</v>
          </cell>
          <cell r="AT195"/>
          <cell r="AV195">
            <v>107.94822155999999</v>
          </cell>
          <cell r="AW195"/>
          <cell r="AY195">
            <v>112.879867065</v>
          </cell>
          <cell r="AZ195"/>
          <cell r="BC195"/>
          <cell r="BD195">
            <v>81.38</v>
          </cell>
          <cell r="BE195">
            <v>168.75</v>
          </cell>
        </row>
        <row r="196">
          <cell r="K196"/>
          <cell r="M196">
            <v>91.75</v>
          </cell>
          <cell r="N196"/>
          <cell r="R196">
            <v>107.94822155999999</v>
          </cell>
          <cell r="S196"/>
          <cell r="U196">
            <v>81.38</v>
          </cell>
          <cell r="V196"/>
          <cell r="X196">
            <v>122.11047114110002</v>
          </cell>
          <cell r="Y196"/>
          <cell r="AA196">
            <v>110.8501875</v>
          </cell>
          <cell r="AB196"/>
          <cell r="AC196">
            <v>2160</v>
          </cell>
          <cell r="AD196">
            <v>172.5</v>
          </cell>
          <cell r="AE196"/>
          <cell r="AJ196">
            <v>103.45037899499999</v>
          </cell>
          <cell r="AK196"/>
          <cell r="AM196">
            <v>116.94390669000001</v>
          </cell>
          <cell r="AN196"/>
          <cell r="AP196">
            <v>107.94822155999999</v>
          </cell>
          <cell r="AQ196"/>
          <cell r="AS196">
            <v>107.94822155999999</v>
          </cell>
          <cell r="AT196"/>
          <cell r="AV196">
            <v>107.94822155999999</v>
          </cell>
          <cell r="AW196"/>
          <cell r="AY196">
            <v>112.879867065</v>
          </cell>
          <cell r="AZ196"/>
          <cell r="BC196"/>
          <cell r="BD196">
            <v>81.38</v>
          </cell>
          <cell r="BE196">
            <v>172.5</v>
          </cell>
        </row>
        <row r="197">
          <cell r="K197"/>
          <cell r="L197">
            <v>800</v>
          </cell>
          <cell r="M197">
            <v>95</v>
          </cell>
          <cell r="N197"/>
          <cell r="O197">
            <v>800</v>
          </cell>
          <cell r="P197">
            <v>800</v>
          </cell>
          <cell r="Q197">
            <v>800</v>
          </cell>
          <cell r="R197">
            <v>82.738634760000011</v>
          </cell>
          <cell r="S197"/>
          <cell r="U197">
            <v>62.74</v>
          </cell>
          <cell r="V197"/>
          <cell r="X197">
            <v>93.305988500400005</v>
          </cell>
          <cell r="Y197"/>
          <cell r="AA197">
            <v>84.795656250000008</v>
          </cell>
          <cell r="AB197"/>
          <cell r="AC197">
            <v>1440</v>
          </cell>
          <cell r="AD197">
            <v>195</v>
          </cell>
          <cell r="AE197"/>
          <cell r="AI197">
            <v>1650</v>
          </cell>
          <cell r="AJ197">
            <v>79.291191645000012</v>
          </cell>
          <cell r="AK197"/>
          <cell r="AM197">
            <v>89.633520990000022</v>
          </cell>
          <cell r="AN197"/>
          <cell r="AP197">
            <v>82.738634760000011</v>
          </cell>
          <cell r="AQ197"/>
          <cell r="AS197">
            <v>82.738634760000011</v>
          </cell>
          <cell r="AT197"/>
          <cell r="AV197">
            <v>82.738634760000011</v>
          </cell>
          <cell r="AW197"/>
          <cell r="AY197">
            <v>87.042535297499995</v>
          </cell>
          <cell r="AZ197"/>
          <cell r="BC197"/>
          <cell r="BD197">
            <v>62.74</v>
          </cell>
          <cell r="BE197">
            <v>195</v>
          </cell>
        </row>
        <row r="198">
          <cell r="K198"/>
          <cell r="L198">
            <v>800</v>
          </cell>
          <cell r="M198">
            <v>95</v>
          </cell>
          <cell r="N198"/>
          <cell r="O198">
            <v>800</v>
          </cell>
          <cell r="P198">
            <v>800</v>
          </cell>
          <cell r="Q198">
            <v>800</v>
          </cell>
          <cell r="R198">
            <v>100.52869499999998</v>
          </cell>
          <cell r="S198"/>
          <cell r="U198">
            <v>75.3</v>
          </cell>
          <cell r="V198"/>
          <cell r="X198">
            <v>112.58966712370002</v>
          </cell>
          <cell r="Y198"/>
          <cell r="AA198">
            <v>101.84953125</v>
          </cell>
          <cell r="AB198"/>
          <cell r="AC198">
            <v>1545</v>
          </cell>
          <cell r="AD198">
            <v>236.25</v>
          </cell>
          <cell r="AE198"/>
          <cell r="AI198">
            <v>1650</v>
          </cell>
          <cell r="AJ198">
            <v>96.339999374999991</v>
          </cell>
          <cell r="AK198"/>
          <cell r="AM198">
            <v>108.90608625</v>
          </cell>
          <cell r="AN198"/>
          <cell r="AP198">
            <v>100.52869499999998</v>
          </cell>
          <cell r="AQ198"/>
          <cell r="AS198">
            <v>100.52869499999998</v>
          </cell>
          <cell r="AT198"/>
          <cell r="AV198">
            <v>100.52869499999998</v>
          </cell>
          <cell r="AW198"/>
          <cell r="AY198">
            <v>104.71971384750003</v>
          </cell>
          <cell r="AZ198"/>
          <cell r="BC198"/>
          <cell r="BD198">
            <v>75.3</v>
          </cell>
          <cell r="BE198">
            <v>236.25</v>
          </cell>
        </row>
        <row r="199">
          <cell r="K199"/>
          <cell r="L199">
            <v>800</v>
          </cell>
          <cell r="M199">
            <v>95</v>
          </cell>
          <cell r="N199"/>
          <cell r="O199">
            <v>800</v>
          </cell>
          <cell r="P199">
            <v>800</v>
          </cell>
          <cell r="Q199">
            <v>800</v>
          </cell>
          <cell r="R199">
            <v>131.98199615999999</v>
          </cell>
          <cell r="S199"/>
          <cell r="U199">
            <v>100.36</v>
          </cell>
          <cell r="V199"/>
          <cell r="X199">
            <v>148.5254054973</v>
          </cell>
          <cell r="Y199"/>
          <cell r="AA199">
            <v>135.48356250000001</v>
          </cell>
          <cell r="AB199"/>
          <cell r="AC199">
            <v>1893.75</v>
          </cell>
          <cell r="AD199">
            <v>315</v>
          </cell>
          <cell r="AE199"/>
          <cell r="AI199">
            <v>1650</v>
          </cell>
          <cell r="AJ199">
            <v>126.48274631999998</v>
          </cell>
          <cell r="AK199"/>
          <cell r="AM199">
            <v>142.98049584</v>
          </cell>
          <cell r="AN199"/>
          <cell r="AP199">
            <v>131.98199615999999</v>
          </cell>
          <cell r="AQ199"/>
          <cell r="AS199">
            <v>131.98199615999999</v>
          </cell>
          <cell r="AT199"/>
          <cell r="AV199">
            <v>131.98199615999999</v>
          </cell>
          <cell r="AW199"/>
          <cell r="AY199">
            <v>137.80000373749999</v>
          </cell>
          <cell r="AZ199"/>
          <cell r="BC199"/>
          <cell r="BD199">
            <v>95</v>
          </cell>
          <cell r="BE199">
            <v>315</v>
          </cell>
        </row>
        <row r="200">
          <cell r="K200"/>
          <cell r="L200">
            <v>800</v>
          </cell>
          <cell r="M200">
            <v>95</v>
          </cell>
          <cell r="N200"/>
          <cell r="O200">
            <v>800</v>
          </cell>
          <cell r="P200">
            <v>800</v>
          </cell>
          <cell r="Q200">
            <v>800</v>
          </cell>
          <cell r="R200">
            <v>74.005576560000009</v>
          </cell>
          <cell r="S200"/>
          <cell r="U200">
            <v>55.98</v>
          </cell>
          <cell r="V200"/>
          <cell r="X200">
            <v>82.9515988327</v>
          </cell>
          <cell r="Y200"/>
          <cell r="AA200">
            <v>75.321281250000013</v>
          </cell>
          <cell r="AB200"/>
          <cell r="AC200">
            <v>1620</v>
          </cell>
          <cell r="AD200">
            <v>176.25</v>
          </cell>
          <cell r="AE200"/>
          <cell r="AI200">
            <v>1650</v>
          </cell>
          <cell r="AJ200">
            <v>70.922010870000008</v>
          </cell>
          <cell r="AK200"/>
          <cell r="AM200">
            <v>80.172707940000009</v>
          </cell>
          <cell r="AN200"/>
          <cell r="AP200">
            <v>74.005576560000009</v>
          </cell>
          <cell r="AQ200"/>
          <cell r="AS200">
            <v>74.005576560000009</v>
          </cell>
          <cell r="AT200"/>
          <cell r="AV200">
            <v>74.005576560000009</v>
          </cell>
          <cell r="AW200"/>
          <cell r="AY200">
            <v>77.522807032499998</v>
          </cell>
          <cell r="AZ200"/>
          <cell r="BC200"/>
          <cell r="BD200">
            <v>55.98</v>
          </cell>
          <cell r="BE200">
            <v>176.25</v>
          </cell>
        </row>
        <row r="201">
          <cell r="K201"/>
          <cell r="L201">
            <v>800</v>
          </cell>
          <cell r="M201">
            <v>95</v>
          </cell>
          <cell r="N201"/>
          <cell r="O201">
            <v>800</v>
          </cell>
          <cell r="P201">
            <v>800</v>
          </cell>
          <cell r="Q201">
            <v>800</v>
          </cell>
          <cell r="R201">
            <v>111.45573648000001</v>
          </cell>
          <cell r="S201"/>
          <cell r="U201">
            <v>83.77</v>
          </cell>
          <cell r="V201"/>
          <cell r="X201">
            <v>124.48563899460001</v>
          </cell>
          <cell r="Y201"/>
          <cell r="AA201">
            <v>113.21878125000001</v>
          </cell>
          <cell r="AB201"/>
          <cell r="AC201">
            <v>2460</v>
          </cell>
          <cell r="AD201">
            <v>168.75</v>
          </cell>
          <cell r="AE201"/>
          <cell r="AI201">
            <v>1650</v>
          </cell>
          <cell r="AJ201">
            <v>106.81174746000001</v>
          </cell>
          <cell r="AK201"/>
          <cell r="AM201">
            <v>120.74371452000003</v>
          </cell>
          <cell r="AN201"/>
          <cell r="AP201">
            <v>111.45573648000001</v>
          </cell>
          <cell r="AQ201"/>
          <cell r="AS201">
            <v>111.45573648000001</v>
          </cell>
          <cell r="AT201"/>
          <cell r="AV201">
            <v>111.45573648000001</v>
          </cell>
          <cell r="AW201"/>
          <cell r="AY201">
            <v>116.04950590999999</v>
          </cell>
          <cell r="AZ201"/>
          <cell r="BC201"/>
          <cell r="BD201">
            <v>83.77</v>
          </cell>
          <cell r="BE201">
            <v>168.75</v>
          </cell>
        </row>
        <row r="202">
          <cell r="K202"/>
          <cell r="L202">
            <v>800</v>
          </cell>
          <cell r="M202">
            <v>95</v>
          </cell>
          <cell r="N202"/>
          <cell r="O202">
            <v>800</v>
          </cell>
          <cell r="P202">
            <v>800</v>
          </cell>
          <cell r="Q202">
            <v>800</v>
          </cell>
          <cell r="R202">
            <v>91.836779400000012</v>
          </cell>
          <cell r="S202"/>
          <cell r="U202">
            <v>69.16</v>
          </cell>
          <cell r="V202"/>
          <cell r="X202">
            <v>102.34888286090001</v>
          </cell>
          <cell r="Y202"/>
          <cell r="AA202">
            <v>93.322593749999996</v>
          </cell>
          <cell r="AB202"/>
          <cell r="AC202">
            <v>1526.25</v>
          </cell>
          <cell r="AD202">
            <v>138.75</v>
          </cell>
          <cell r="AE202"/>
          <cell r="AI202">
            <v>1650</v>
          </cell>
          <cell r="AJ202">
            <v>88.010246925000004</v>
          </cell>
          <cell r="AK202"/>
          <cell r="AM202">
            <v>99.489844350000013</v>
          </cell>
          <cell r="AN202"/>
          <cell r="AP202">
            <v>91.836779400000012</v>
          </cell>
          <cell r="AQ202"/>
          <cell r="AS202">
            <v>91.836779400000012</v>
          </cell>
          <cell r="AT202"/>
          <cell r="AV202">
            <v>91.836779400000012</v>
          </cell>
          <cell r="AW202"/>
          <cell r="AY202">
            <v>95.650474332499996</v>
          </cell>
          <cell r="AZ202"/>
          <cell r="BC202"/>
          <cell r="BD202">
            <v>69.16</v>
          </cell>
          <cell r="BE202">
            <v>138.75</v>
          </cell>
        </row>
        <row r="203">
          <cell r="K203"/>
          <cell r="L203">
            <v>800</v>
          </cell>
          <cell r="M203">
            <v>95</v>
          </cell>
          <cell r="N203"/>
          <cell r="O203">
            <v>800</v>
          </cell>
          <cell r="P203">
            <v>800</v>
          </cell>
          <cell r="Q203">
            <v>800</v>
          </cell>
          <cell r="R203">
            <v>110.14220484000001</v>
          </cell>
          <cell r="S203"/>
          <cell r="U203">
            <v>83.09</v>
          </cell>
          <cell r="V203"/>
          <cell r="X203">
            <v>123.89700001899999</v>
          </cell>
          <cell r="Y203"/>
          <cell r="AA203">
            <v>111.79762499999998</v>
          </cell>
          <cell r="AB203"/>
          <cell r="AC203">
            <v>1646.25</v>
          </cell>
          <cell r="AD203">
            <v>168.75</v>
          </cell>
          <cell r="AE203"/>
          <cell r="AI203">
            <v>1650</v>
          </cell>
          <cell r="AJ203">
            <v>105.55294630500001</v>
          </cell>
          <cell r="AK203"/>
          <cell r="AM203">
            <v>119.32072191000002</v>
          </cell>
          <cell r="AN203"/>
          <cell r="AP203">
            <v>110.14220484000001</v>
          </cell>
          <cell r="AQ203"/>
          <cell r="AS203">
            <v>110.14220484000001</v>
          </cell>
          <cell r="AT203"/>
          <cell r="AV203">
            <v>110.14220484000001</v>
          </cell>
          <cell r="AW203"/>
          <cell r="AY203">
            <v>115.14852841</v>
          </cell>
          <cell r="AZ203"/>
          <cell r="BC203"/>
          <cell r="BD203">
            <v>83.09</v>
          </cell>
          <cell r="BE203">
            <v>168.75</v>
          </cell>
        </row>
        <row r="204">
          <cell r="K204"/>
          <cell r="L204">
            <v>800</v>
          </cell>
          <cell r="M204">
            <v>95</v>
          </cell>
          <cell r="N204"/>
          <cell r="O204">
            <v>800</v>
          </cell>
          <cell r="P204">
            <v>800</v>
          </cell>
          <cell r="Q204">
            <v>800</v>
          </cell>
          <cell r="R204">
            <v>141.5132208</v>
          </cell>
          <cell r="S204"/>
          <cell r="U204">
            <v>110.19</v>
          </cell>
          <cell r="V204"/>
          <cell r="X204">
            <v>164.0030633826</v>
          </cell>
          <cell r="Y204"/>
          <cell r="AA204">
            <v>148.27396874999999</v>
          </cell>
          <cell r="AB204"/>
          <cell r="AC204">
            <v>1950</v>
          </cell>
          <cell r="AD204">
            <v>221.25</v>
          </cell>
          <cell r="AE204"/>
          <cell r="AI204">
            <v>1650</v>
          </cell>
          <cell r="AJ204">
            <v>135.6168366</v>
          </cell>
          <cell r="AK204"/>
          <cell r="AM204">
            <v>153.3059892</v>
          </cell>
          <cell r="AN204"/>
          <cell r="AP204">
            <v>141.5132208</v>
          </cell>
          <cell r="AQ204"/>
          <cell r="AS204">
            <v>141.5132208</v>
          </cell>
          <cell r="AT204"/>
          <cell r="AV204">
            <v>141.5132208</v>
          </cell>
          <cell r="AW204"/>
          <cell r="AY204">
            <v>147.32784079999999</v>
          </cell>
          <cell r="AZ204"/>
          <cell r="BC204"/>
          <cell r="BD204">
            <v>95</v>
          </cell>
          <cell r="BE204">
            <v>221.25</v>
          </cell>
        </row>
        <row r="212">
          <cell r="K212"/>
          <cell r="M212">
            <v>13.66</v>
          </cell>
          <cell r="N212"/>
          <cell r="R212">
            <v>16.558813800000003</v>
          </cell>
          <cell r="S212"/>
          <cell r="U212">
            <v>12.56</v>
          </cell>
          <cell r="V212"/>
          <cell r="X212">
            <v>18.444340800600003</v>
          </cell>
          <cell r="Y212"/>
          <cell r="AA212">
            <v>16.580156250000002</v>
          </cell>
          <cell r="AB212"/>
          <cell r="AC212">
            <v>318.75</v>
          </cell>
          <cell r="AD212">
            <v>22.5</v>
          </cell>
          <cell r="AE212"/>
          <cell r="AJ212">
            <v>15.868863225000002</v>
          </cell>
          <cell r="AK212"/>
          <cell r="AM212">
            <v>17.938714950000005</v>
          </cell>
          <cell r="AN212"/>
          <cell r="AP212">
            <v>16.558813800000003</v>
          </cell>
          <cell r="AQ212"/>
          <cell r="AS212">
            <v>16.558813800000003</v>
          </cell>
          <cell r="AT212"/>
          <cell r="AV212">
            <v>16.558813800000003</v>
          </cell>
          <cell r="AW212"/>
          <cell r="AY212">
            <v>17.687990280000001</v>
          </cell>
          <cell r="AZ212"/>
          <cell r="BC212"/>
          <cell r="BD212">
            <v>12.56</v>
          </cell>
          <cell r="BE212">
            <v>22.5</v>
          </cell>
        </row>
        <row r="214">
          <cell r="K214"/>
          <cell r="M214">
            <v>10.42</v>
          </cell>
          <cell r="N214"/>
          <cell r="R214">
            <v>12.63251052</v>
          </cell>
          <cell r="S214"/>
          <cell r="U214">
            <v>9.49</v>
          </cell>
          <cell r="V214"/>
          <cell r="X214">
            <v>13.685376835</v>
          </cell>
          <cell r="Y214"/>
          <cell r="AA214">
            <v>12.790406250000002</v>
          </cell>
          <cell r="AB214"/>
          <cell r="AC214">
            <v>187.5</v>
          </cell>
          <cell r="AD214">
            <v>17.25</v>
          </cell>
          <cell r="AE214"/>
          <cell r="AJ214">
            <v>12.106155915</v>
          </cell>
          <cell r="AK214"/>
          <cell r="AM214">
            <v>13.685219730000002</v>
          </cell>
          <cell r="AN214"/>
          <cell r="AP214">
            <v>12.63251052</v>
          </cell>
          <cell r="AQ214"/>
          <cell r="AS214">
            <v>12.63251052</v>
          </cell>
          <cell r="AT214"/>
          <cell r="AV214">
            <v>12.63251052</v>
          </cell>
          <cell r="AW214"/>
          <cell r="AY214">
            <v>13.147964657499999</v>
          </cell>
          <cell r="AZ214"/>
          <cell r="BC214"/>
          <cell r="BD214">
            <v>9.49</v>
          </cell>
          <cell r="BE214">
            <v>17.25</v>
          </cell>
        </row>
        <row r="215">
          <cell r="K215"/>
          <cell r="M215">
            <v>11.51</v>
          </cell>
          <cell r="N215"/>
          <cell r="R215">
            <v>13.946042159999999</v>
          </cell>
          <cell r="S215"/>
          <cell r="U215">
            <v>10.17</v>
          </cell>
          <cell r="V215"/>
          <cell r="X215">
            <v>15.113353633299999</v>
          </cell>
          <cell r="Y215"/>
          <cell r="AA215">
            <v>14.211562499999999</v>
          </cell>
          <cell r="AB215"/>
          <cell r="AC215">
            <v>131.25</v>
          </cell>
          <cell r="AD215">
            <v>18.75</v>
          </cell>
          <cell r="AE215"/>
          <cell r="AJ215">
            <v>13.364957069999999</v>
          </cell>
          <cell r="AK215"/>
          <cell r="AM215">
            <v>15.108212340000001</v>
          </cell>
          <cell r="AN215"/>
          <cell r="AP215">
            <v>13.946042159999999</v>
          </cell>
          <cell r="AQ215"/>
          <cell r="AS215">
            <v>13.946042159999999</v>
          </cell>
          <cell r="AT215"/>
          <cell r="AV215">
            <v>13.946042159999999</v>
          </cell>
          <cell r="AW215"/>
          <cell r="AY215">
            <v>14.048942157499997</v>
          </cell>
          <cell r="AZ215"/>
          <cell r="BC215"/>
          <cell r="BD215">
            <v>10.17</v>
          </cell>
          <cell r="BE215">
            <v>18.75</v>
          </cell>
        </row>
        <row r="226">
          <cell r="K226"/>
          <cell r="M226">
            <v>72.19</v>
          </cell>
          <cell r="N226"/>
          <cell r="R226">
            <v>84.932618039999994</v>
          </cell>
          <cell r="S226"/>
          <cell r="U226">
            <v>64.11</v>
          </cell>
          <cell r="V226"/>
          <cell r="X226">
            <v>95.325480360499995</v>
          </cell>
          <cell r="Y226"/>
          <cell r="AA226">
            <v>86.690531250000021</v>
          </cell>
          <cell r="AB226"/>
          <cell r="AC226">
            <v>1372.5</v>
          </cell>
          <cell r="AD226">
            <v>117.75</v>
          </cell>
          <cell r="AE226"/>
          <cell r="AI226">
            <v>1200</v>
          </cell>
          <cell r="AJ226">
            <v>81.393758954999996</v>
          </cell>
          <cell r="AK226"/>
          <cell r="AM226">
            <v>92.010336210000006</v>
          </cell>
          <cell r="AN226"/>
          <cell r="AP226">
            <v>84.932618039999994</v>
          </cell>
          <cell r="AQ226"/>
          <cell r="AS226">
            <v>84.932618039999994</v>
          </cell>
          <cell r="AT226"/>
          <cell r="AV226">
            <v>84.932618039999994</v>
          </cell>
          <cell r="AW226"/>
          <cell r="AY226">
            <v>89.311196642499993</v>
          </cell>
          <cell r="AZ226"/>
          <cell r="BC226"/>
          <cell r="BD226">
            <v>64.11</v>
          </cell>
          <cell r="BE226">
            <v>117.75</v>
          </cell>
        </row>
        <row r="227">
          <cell r="K227"/>
          <cell r="M227">
            <v>95.47</v>
          </cell>
          <cell r="N227"/>
          <cell r="R227">
            <v>112.32189647999998</v>
          </cell>
          <cell r="S227"/>
          <cell r="U227">
            <v>89.5</v>
          </cell>
          <cell r="V227"/>
          <cell r="X227">
            <v>133.4149279502</v>
          </cell>
          <cell r="Y227"/>
          <cell r="AA227">
            <v>121.74571874999999</v>
          </cell>
          <cell r="AB227"/>
          <cell r="AC227">
            <v>1950</v>
          </cell>
          <cell r="AD227">
            <v>187.5</v>
          </cell>
          <cell r="AE227"/>
          <cell r="AJ227">
            <v>107.64181745999998</v>
          </cell>
          <cell r="AK227"/>
          <cell r="AM227">
            <v>121.68205451999999</v>
          </cell>
          <cell r="AN227"/>
          <cell r="AP227">
            <v>112.32189647999998</v>
          </cell>
          <cell r="AQ227"/>
          <cell r="AS227">
            <v>112.32189647999998</v>
          </cell>
          <cell r="AT227"/>
          <cell r="AV227">
            <v>112.32189647999998</v>
          </cell>
          <cell r="AW227"/>
          <cell r="AY227">
            <v>117.40908095750001</v>
          </cell>
          <cell r="AZ227"/>
          <cell r="BC227"/>
          <cell r="BD227">
            <v>89.5</v>
          </cell>
          <cell r="BE227">
            <v>187.5</v>
          </cell>
        </row>
        <row r="229">
          <cell r="K229"/>
          <cell r="L229">
            <v>800</v>
          </cell>
          <cell r="M229">
            <v>95</v>
          </cell>
          <cell r="N229"/>
          <cell r="O229">
            <v>800</v>
          </cell>
          <cell r="P229">
            <v>800</v>
          </cell>
          <cell r="Q229">
            <v>800</v>
          </cell>
          <cell r="R229">
            <v>90.523247760000004</v>
          </cell>
          <cell r="S229"/>
          <cell r="U229">
            <v>67.86</v>
          </cell>
          <cell r="V229"/>
          <cell r="X229">
            <v>100.9209060626</v>
          </cell>
          <cell r="Y229"/>
          <cell r="AA229">
            <v>91.427718749999997</v>
          </cell>
          <cell r="AB229"/>
          <cell r="AC229">
            <v>1668.75</v>
          </cell>
          <cell r="AD229">
            <v>138.75</v>
          </cell>
          <cell r="AE229"/>
          <cell r="AI229">
            <v>1650</v>
          </cell>
          <cell r="AJ229">
            <v>86.751445770000004</v>
          </cell>
          <cell r="AK229"/>
          <cell r="AM229">
            <v>98.066851740000004</v>
          </cell>
          <cell r="AN229"/>
          <cell r="AP229">
            <v>90.523247760000004</v>
          </cell>
          <cell r="AQ229"/>
          <cell r="AS229">
            <v>90.523247760000004</v>
          </cell>
          <cell r="AT229"/>
          <cell r="AV229">
            <v>90.523247760000004</v>
          </cell>
          <cell r="AW229"/>
          <cell r="AY229">
            <v>93.832301737499989</v>
          </cell>
          <cell r="AZ229"/>
          <cell r="BC229"/>
          <cell r="BD229">
            <v>67.86</v>
          </cell>
          <cell r="BE229">
            <v>138.75</v>
          </cell>
        </row>
        <row r="230">
          <cell r="K230"/>
          <cell r="L230">
            <v>800</v>
          </cell>
          <cell r="M230">
            <v>95</v>
          </cell>
          <cell r="N230"/>
          <cell r="O230">
            <v>800</v>
          </cell>
          <cell r="P230">
            <v>800</v>
          </cell>
          <cell r="Q230">
            <v>800</v>
          </cell>
          <cell r="R230">
            <v>106.63468992</v>
          </cell>
          <cell r="S230"/>
          <cell r="U230">
            <v>80.7</v>
          </cell>
          <cell r="V230"/>
          <cell r="X230">
            <v>119.72667502900001</v>
          </cell>
          <cell r="Y230"/>
          <cell r="AA230">
            <v>109.42903125000001</v>
          </cell>
          <cell r="AB230"/>
          <cell r="AC230">
            <v>1822.5</v>
          </cell>
          <cell r="AD230">
            <v>161.25</v>
          </cell>
          <cell r="AE230"/>
          <cell r="AI230">
            <v>1650</v>
          </cell>
          <cell r="AJ230">
            <v>102.19157783999999</v>
          </cell>
          <cell r="AK230"/>
          <cell r="AM230">
            <v>115.52091408000001</v>
          </cell>
          <cell r="AN230"/>
          <cell r="AP230">
            <v>106.63468992</v>
          </cell>
          <cell r="AQ230"/>
          <cell r="AS230">
            <v>106.63468992</v>
          </cell>
          <cell r="AT230"/>
          <cell r="AV230">
            <v>106.63468992</v>
          </cell>
          <cell r="AW230"/>
          <cell r="AY230">
            <v>111.5202920175</v>
          </cell>
          <cell r="AZ230"/>
          <cell r="BC230"/>
          <cell r="BD230">
            <v>80.7</v>
          </cell>
          <cell r="BE230">
            <v>161.25</v>
          </cell>
        </row>
        <row r="231">
          <cell r="K231"/>
          <cell r="L231">
            <v>800</v>
          </cell>
          <cell r="M231">
            <v>95</v>
          </cell>
          <cell r="N231"/>
          <cell r="O231">
            <v>800</v>
          </cell>
          <cell r="P231">
            <v>800</v>
          </cell>
          <cell r="Q231">
            <v>800</v>
          </cell>
          <cell r="R231">
            <v>138.53536271999997</v>
          </cell>
          <cell r="S231"/>
          <cell r="U231">
            <v>105.14</v>
          </cell>
          <cell r="V231"/>
          <cell r="X231">
            <v>156.61823271639997</v>
          </cell>
          <cell r="Y231"/>
          <cell r="AA231">
            <v>142.58934374999998</v>
          </cell>
          <cell r="AB231"/>
          <cell r="AC231">
            <v>2283.75</v>
          </cell>
          <cell r="AD231">
            <v>213.75</v>
          </cell>
          <cell r="AE231"/>
          <cell r="AI231">
            <v>1650</v>
          </cell>
          <cell r="AJ231">
            <v>132.76305593999996</v>
          </cell>
          <cell r="AK231"/>
          <cell r="AM231">
            <v>150.07997627999998</v>
          </cell>
          <cell r="AN231"/>
          <cell r="AP231">
            <v>138.53536271999997</v>
          </cell>
          <cell r="AQ231"/>
          <cell r="AS231">
            <v>138.53536271999997</v>
          </cell>
          <cell r="AT231"/>
          <cell r="AV231">
            <v>138.53536271999997</v>
          </cell>
          <cell r="AW231"/>
          <cell r="AY231">
            <v>145.5177770025</v>
          </cell>
          <cell r="AZ231"/>
          <cell r="BC231"/>
          <cell r="BD231">
            <v>95</v>
          </cell>
          <cell r="BE231">
            <v>213.75</v>
          </cell>
        </row>
        <row r="233">
          <cell r="K233"/>
          <cell r="M233">
            <v>11.51</v>
          </cell>
          <cell r="N233"/>
          <cell r="R233">
            <v>13.946042159999999</v>
          </cell>
          <cell r="S233"/>
          <cell r="U233">
            <v>10.17</v>
          </cell>
          <cell r="V233"/>
          <cell r="X233">
            <v>16.3141196218</v>
          </cell>
          <cell r="Y233"/>
          <cell r="AA233">
            <v>13.737843749999998</v>
          </cell>
          <cell r="AB233"/>
          <cell r="AC233">
            <v>187.5</v>
          </cell>
          <cell r="AD233">
            <v>18.75</v>
          </cell>
          <cell r="AE233"/>
          <cell r="AJ233">
            <v>13.364957069999999</v>
          </cell>
          <cell r="AK233"/>
          <cell r="AM233">
            <v>15.108212340000001</v>
          </cell>
          <cell r="AN233"/>
          <cell r="AP233">
            <v>13.946042159999999</v>
          </cell>
          <cell r="AQ233"/>
          <cell r="AS233">
            <v>13.946042159999999</v>
          </cell>
          <cell r="AT233"/>
          <cell r="AV233">
            <v>13.946042159999999</v>
          </cell>
          <cell r="AW233"/>
          <cell r="AY233">
            <v>14.507539704999999</v>
          </cell>
          <cell r="AZ233"/>
          <cell r="BC233"/>
          <cell r="BD233">
            <v>10.17</v>
          </cell>
          <cell r="BE233">
            <v>18.75</v>
          </cell>
        </row>
        <row r="234">
          <cell r="K234"/>
          <cell r="M234">
            <v>14.03</v>
          </cell>
          <cell r="N234"/>
          <cell r="R234">
            <v>17.006185440000003</v>
          </cell>
          <cell r="S234"/>
          <cell r="U234">
            <v>14.27</v>
          </cell>
          <cell r="V234"/>
          <cell r="X234">
            <v>22.023150728799997</v>
          </cell>
          <cell r="Y234"/>
          <cell r="AA234">
            <v>19.42246875</v>
          </cell>
          <cell r="AB234"/>
          <cell r="AC234">
            <v>341.25</v>
          </cell>
          <cell r="AD234">
            <v>26.25</v>
          </cell>
          <cell r="AE234"/>
          <cell r="AJ234">
            <v>16.29759438</v>
          </cell>
          <cell r="AK234"/>
          <cell r="AM234">
            <v>18.423367560000003</v>
          </cell>
          <cell r="AN234"/>
          <cell r="AP234">
            <v>17.006185440000003</v>
          </cell>
          <cell r="AQ234"/>
          <cell r="AS234">
            <v>17.006185440000003</v>
          </cell>
          <cell r="AT234"/>
          <cell r="AV234">
            <v>17.006185440000003</v>
          </cell>
          <cell r="AW234"/>
          <cell r="AY234">
            <v>20.407140374999997</v>
          </cell>
          <cell r="AZ234"/>
          <cell r="BC234"/>
          <cell r="BD234">
            <v>14.03</v>
          </cell>
          <cell r="BE234">
            <v>26.25</v>
          </cell>
        </row>
        <row r="235">
          <cell r="K235"/>
          <cell r="M235">
            <v>15.47</v>
          </cell>
          <cell r="N235"/>
          <cell r="R235">
            <v>18.752797080000001</v>
          </cell>
          <cell r="S235"/>
          <cell r="U235">
            <v>16.93</v>
          </cell>
          <cell r="V235"/>
          <cell r="X235">
            <v>25.832047552999995</v>
          </cell>
          <cell r="Y235"/>
          <cell r="AA235">
            <v>22.738499999999998</v>
          </cell>
          <cell r="AB235"/>
          <cell r="AC235">
            <v>356.25</v>
          </cell>
          <cell r="AD235">
            <v>30.75</v>
          </cell>
          <cell r="AE235"/>
          <cell r="AJ235">
            <v>17.971430535</v>
          </cell>
          <cell r="AK235"/>
          <cell r="AM235">
            <v>20.315530170000002</v>
          </cell>
          <cell r="AN235"/>
          <cell r="AP235">
            <v>18.752797080000001</v>
          </cell>
          <cell r="AQ235"/>
          <cell r="AS235">
            <v>18.752797080000001</v>
          </cell>
          <cell r="AT235"/>
          <cell r="AV235">
            <v>18.752797080000001</v>
          </cell>
          <cell r="AW235"/>
          <cell r="AY235">
            <v>23.576779219999999</v>
          </cell>
          <cell r="AZ235"/>
          <cell r="BC235"/>
          <cell r="BD235">
            <v>15.47</v>
          </cell>
          <cell r="BE235">
            <v>30.75</v>
          </cell>
        </row>
        <row r="236">
          <cell r="K236"/>
          <cell r="M236">
            <v>10.42</v>
          </cell>
          <cell r="N236"/>
          <cell r="R236">
            <v>12.63251052</v>
          </cell>
          <cell r="S236"/>
          <cell r="U236">
            <v>10.17</v>
          </cell>
          <cell r="V236"/>
          <cell r="X236">
            <v>15.591263290200001</v>
          </cell>
          <cell r="Y236"/>
          <cell r="AA236">
            <v>13.737843749999998</v>
          </cell>
          <cell r="AB236"/>
          <cell r="AC236">
            <v>311.25</v>
          </cell>
          <cell r="AD236">
            <v>18.75</v>
          </cell>
          <cell r="AE236"/>
          <cell r="AJ236">
            <v>12.106155915</v>
          </cell>
          <cell r="AK236"/>
          <cell r="AM236">
            <v>13.685219730000002</v>
          </cell>
          <cell r="AN236"/>
          <cell r="AP236">
            <v>12.63251052</v>
          </cell>
          <cell r="AQ236"/>
          <cell r="AS236">
            <v>12.63251052</v>
          </cell>
          <cell r="AT236"/>
          <cell r="AV236">
            <v>12.63251052</v>
          </cell>
          <cell r="AW236"/>
          <cell r="AY236">
            <v>14.507539704999999</v>
          </cell>
          <cell r="AZ236"/>
          <cell r="BC236"/>
          <cell r="BD236">
            <v>10.17</v>
          </cell>
          <cell r="BE236">
            <v>18.75</v>
          </cell>
        </row>
        <row r="240">
          <cell r="K240"/>
          <cell r="M240">
            <v>52.55</v>
          </cell>
          <cell r="N240"/>
          <cell r="R240">
            <v>61.820437679999998</v>
          </cell>
          <cell r="S240"/>
          <cell r="U240">
            <v>53.93</v>
          </cell>
          <cell r="V240"/>
          <cell r="X240">
            <v>71.177860625299999</v>
          </cell>
          <cell r="Y240"/>
          <cell r="AA240">
            <v>72.952687499999996</v>
          </cell>
          <cell r="AB240"/>
          <cell r="AC240">
            <v>768.75</v>
          </cell>
          <cell r="AD240">
            <v>99</v>
          </cell>
          <cell r="AE240"/>
          <cell r="AI240">
            <v>1200</v>
          </cell>
          <cell r="AJ240">
            <v>59.244586109999993</v>
          </cell>
          <cell r="AK240"/>
          <cell r="AM240">
            <v>66.972140820000007</v>
          </cell>
          <cell r="AN240"/>
          <cell r="AP240">
            <v>61.820437679999998</v>
          </cell>
          <cell r="AQ240"/>
          <cell r="AS240">
            <v>61.820437679999998</v>
          </cell>
          <cell r="AT240"/>
          <cell r="AV240">
            <v>61.820437679999998</v>
          </cell>
          <cell r="AW240"/>
          <cell r="AY240">
            <v>68.904056267499996</v>
          </cell>
          <cell r="AZ240"/>
          <cell r="BC240"/>
          <cell r="BD240">
            <v>52.55</v>
          </cell>
          <cell r="BE240">
            <v>99</v>
          </cell>
        </row>
        <row r="241">
          <cell r="K241"/>
          <cell r="M241">
            <v>64.02</v>
          </cell>
          <cell r="N241"/>
          <cell r="R241">
            <v>75.319108200000002</v>
          </cell>
          <cell r="S241"/>
          <cell r="U241">
            <v>56.66</v>
          </cell>
          <cell r="V241"/>
          <cell r="X241">
            <v>84.379575631000009</v>
          </cell>
          <cell r="Y241"/>
          <cell r="AA241">
            <v>76.742437500000008</v>
          </cell>
          <cell r="AB241"/>
          <cell r="AC241">
            <v>783.75</v>
          </cell>
          <cell r="AD241">
            <v>104.25</v>
          </cell>
          <cell r="AE241"/>
          <cell r="AI241">
            <v>1200</v>
          </cell>
          <cell r="AJ241">
            <v>72.180812025000009</v>
          </cell>
          <cell r="AK241"/>
          <cell r="AM241">
            <v>81.595700550000018</v>
          </cell>
          <cell r="AN241"/>
          <cell r="AP241">
            <v>75.319108200000002</v>
          </cell>
          <cell r="AQ241"/>
          <cell r="AS241">
            <v>75.319108200000002</v>
          </cell>
          <cell r="AT241"/>
          <cell r="AV241">
            <v>75.319108200000002</v>
          </cell>
          <cell r="AW241"/>
          <cell r="AY241">
            <v>78.882382079999985</v>
          </cell>
          <cell r="AZ241"/>
          <cell r="BC241"/>
          <cell r="BD241">
            <v>56.66</v>
          </cell>
          <cell r="BE241">
            <v>104.25</v>
          </cell>
        </row>
        <row r="242">
          <cell r="K242"/>
          <cell r="M242">
            <v>66.62</v>
          </cell>
          <cell r="N242"/>
          <cell r="R242">
            <v>78.379251479999994</v>
          </cell>
          <cell r="S242"/>
          <cell r="U242">
            <v>59.33</v>
          </cell>
          <cell r="V242"/>
          <cell r="X242">
            <v>87.710562798300018</v>
          </cell>
          <cell r="Y242"/>
          <cell r="AA242">
            <v>80.058468750000003</v>
          </cell>
          <cell r="AB242"/>
          <cell r="AC242">
            <v>975</v>
          </cell>
          <cell r="AD242">
            <v>108.75</v>
          </cell>
          <cell r="AE242"/>
          <cell r="AI242">
            <v>1200</v>
          </cell>
          <cell r="AJ242">
            <v>75.113449334999999</v>
          </cell>
          <cell r="AK242"/>
          <cell r="AM242">
            <v>84.910855769999998</v>
          </cell>
          <cell r="AN242"/>
          <cell r="AP242">
            <v>78.379251479999994</v>
          </cell>
          <cell r="AQ242"/>
          <cell r="AS242">
            <v>78.379251479999994</v>
          </cell>
          <cell r="AT242"/>
          <cell r="AV242">
            <v>78.379251479999994</v>
          </cell>
          <cell r="AW242"/>
          <cell r="AY242">
            <v>81.593423377499988</v>
          </cell>
          <cell r="AZ242"/>
          <cell r="BC242"/>
          <cell r="BD242">
            <v>59.33</v>
          </cell>
          <cell r="BE242">
            <v>108.75</v>
          </cell>
        </row>
        <row r="243">
          <cell r="K243"/>
          <cell r="M243">
            <v>52.55</v>
          </cell>
          <cell r="N243"/>
          <cell r="R243">
            <v>61.820437679999998</v>
          </cell>
          <cell r="S243"/>
          <cell r="U243">
            <v>53.93</v>
          </cell>
          <cell r="V243"/>
          <cell r="X243">
            <v>71.177860625299999</v>
          </cell>
          <cell r="Y243"/>
          <cell r="AA243">
            <v>72.952687499999996</v>
          </cell>
          <cell r="AB243"/>
          <cell r="AC243">
            <v>746.25</v>
          </cell>
          <cell r="AD243">
            <v>99</v>
          </cell>
          <cell r="AE243"/>
          <cell r="AI243">
            <v>1200</v>
          </cell>
          <cell r="AJ243">
            <v>59.244586109999993</v>
          </cell>
          <cell r="AK243"/>
          <cell r="AM243">
            <v>66.972140820000007</v>
          </cell>
          <cell r="AN243"/>
          <cell r="AP243">
            <v>61.820437679999998</v>
          </cell>
          <cell r="AQ243"/>
          <cell r="AS243">
            <v>61.820437679999998</v>
          </cell>
          <cell r="AT243"/>
          <cell r="AV243">
            <v>61.820437679999998</v>
          </cell>
          <cell r="AW243"/>
          <cell r="AY243">
            <v>64.833439922499991</v>
          </cell>
          <cell r="AZ243"/>
          <cell r="BC243"/>
          <cell r="BD243">
            <v>52.55</v>
          </cell>
          <cell r="BE243">
            <v>99</v>
          </cell>
        </row>
        <row r="244">
          <cell r="K244"/>
          <cell r="M244">
            <v>64.02</v>
          </cell>
          <cell r="N244"/>
          <cell r="R244">
            <v>75.319108200000002</v>
          </cell>
          <cell r="S244"/>
          <cell r="U244">
            <v>56.94</v>
          </cell>
          <cell r="V244"/>
          <cell r="X244">
            <v>84.857485287900005</v>
          </cell>
          <cell r="Y244"/>
          <cell r="AA244">
            <v>76.742437500000008</v>
          </cell>
          <cell r="AB244"/>
          <cell r="AC244">
            <v>926.25</v>
          </cell>
          <cell r="AD244">
            <v>101.25</v>
          </cell>
          <cell r="AE244"/>
          <cell r="AI244">
            <v>1200</v>
          </cell>
          <cell r="AJ244">
            <v>72.180812025000009</v>
          </cell>
          <cell r="AK244"/>
          <cell r="AM244">
            <v>81.595700550000018</v>
          </cell>
          <cell r="AN244"/>
          <cell r="AP244">
            <v>75.319108200000002</v>
          </cell>
          <cell r="AQ244"/>
          <cell r="AS244">
            <v>75.319108200000002</v>
          </cell>
          <cell r="AT244"/>
          <cell r="AV244">
            <v>75.319108200000002</v>
          </cell>
          <cell r="AW244"/>
          <cell r="AY244">
            <v>78.882382079999985</v>
          </cell>
          <cell r="AZ244"/>
          <cell r="BC244"/>
          <cell r="BD244">
            <v>56.94</v>
          </cell>
          <cell r="BE244">
            <v>101.25</v>
          </cell>
        </row>
        <row r="245">
          <cell r="K245"/>
          <cell r="M245">
            <v>66.62</v>
          </cell>
          <cell r="N245"/>
          <cell r="R245">
            <v>78.379251479999994</v>
          </cell>
          <cell r="S245"/>
          <cell r="U245">
            <v>59.33</v>
          </cell>
          <cell r="V245"/>
          <cell r="X245">
            <v>88.188472455200014</v>
          </cell>
          <cell r="Y245"/>
          <cell r="AA245">
            <v>80.058468750000003</v>
          </cell>
          <cell r="AB245"/>
          <cell r="AC245">
            <v>975</v>
          </cell>
          <cell r="AD245">
            <v>105</v>
          </cell>
          <cell r="AE245"/>
          <cell r="AI245">
            <v>1200</v>
          </cell>
          <cell r="AJ245">
            <v>75.113449334999999</v>
          </cell>
          <cell r="AK245"/>
          <cell r="AM245">
            <v>66.972140820000007</v>
          </cell>
          <cell r="AN245"/>
          <cell r="AP245">
            <v>78.379251479999994</v>
          </cell>
          <cell r="AQ245"/>
          <cell r="AS245">
            <v>78.379251479999994</v>
          </cell>
          <cell r="AT245"/>
          <cell r="AV245">
            <v>78.379251479999994</v>
          </cell>
          <cell r="AW245"/>
          <cell r="AY245">
            <v>81.593423377499988</v>
          </cell>
          <cell r="AZ245"/>
          <cell r="BC245"/>
          <cell r="BD245">
            <v>59.33</v>
          </cell>
          <cell r="BE245">
            <v>105</v>
          </cell>
        </row>
        <row r="246">
          <cell r="K246"/>
          <cell r="M246">
            <v>52.55</v>
          </cell>
          <cell r="N246"/>
          <cell r="R246">
            <v>61.820437679999998</v>
          </cell>
          <cell r="S246"/>
          <cell r="U246">
            <v>53.93</v>
          </cell>
          <cell r="V246"/>
          <cell r="X246">
            <v>71.177860625299999</v>
          </cell>
          <cell r="Y246"/>
          <cell r="AA246">
            <v>72.952687499999996</v>
          </cell>
          <cell r="AB246"/>
          <cell r="AC246">
            <v>746.25</v>
          </cell>
          <cell r="AD246">
            <v>99</v>
          </cell>
          <cell r="AE246"/>
          <cell r="AI246">
            <v>1200</v>
          </cell>
          <cell r="AJ246">
            <v>59.244586109999993</v>
          </cell>
          <cell r="AK246"/>
          <cell r="AM246">
            <v>66.972140820000007</v>
          </cell>
          <cell r="AN246"/>
          <cell r="AP246">
            <v>61.820437679999998</v>
          </cell>
          <cell r="AQ246"/>
          <cell r="AS246">
            <v>61.820437679999998</v>
          </cell>
          <cell r="AT246"/>
          <cell r="AV246">
            <v>61.820437679999998</v>
          </cell>
          <cell r="AW246"/>
          <cell r="AY246">
            <v>64.833439922499991</v>
          </cell>
          <cell r="AZ246"/>
          <cell r="BC246"/>
          <cell r="BD246">
            <v>52.55</v>
          </cell>
          <cell r="BE246">
            <v>99</v>
          </cell>
        </row>
        <row r="247">
          <cell r="K247"/>
          <cell r="M247">
            <v>64.02</v>
          </cell>
          <cell r="N247"/>
          <cell r="O247">
            <v>799.5</v>
          </cell>
          <cell r="R247">
            <v>75.319108200000002</v>
          </cell>
          <cell r="S247"/>
          <cell r="U247">
            <v>56.66</v>
          </cell>
          <cell r="V247"/>
          <cell r="X247">
            <v>84.857485287900005</v>
          </cell>
          <cell r="Y247"/>
          <cell r="AA247">
            <v>76.742437500000008</v>
          </cell>
          <cell r="AB247"/>
          <cell r="AC247">
            <v>922.5</v>
          </cell>
          <cell r="AD247">
            <v>101.25</v>
          </cell>
          <cell r="AE247"/>
          <cell r="AI247">
            <v>1200</v>
          </cell>
          <cell r="AJ247">
            <v>72.180812025000009</v>
          </cell>
          <cell r="AK247"/>
          <cell r="AM247">
            <v>81.595700550000018</v>
          </cell>
          <cell r="AN247"/>
          <cell r="AP247">
            <v>75.319108200000002</v>
          </cell>
          <cell r="AQ247"/>
          <cell r="AS247">
            <v>75.319108200000002</v>
          </cell>
          <cell r="AT247"/>
          <cell r="AV247">
            <v>75.319108200000002</v>
          </cell>
          <cell r="AW247"/>
          <cell r="AY247">
            <v>64.833439922499991</v>
          </cell>
          <cell r="AZ247"/>
          <cell r="BC247"/>
          <cell r="BD247">
            <v>56.66</v>
          </cell>
          <cell r="BE247">
            <v>101.25</v>
          </cell>
        </row>
        <row r="248">
          <cell r="K248"/>
          <cell r="L248">
            <v>800</v>
          </cell>
          <cell r="M248">
            <v>95</v>
          </cell>
          <cell r="N248"/>
          <cell r="O248">
            <v>800</v>
          </cell>
          <cell r="P248">
            <v>800</v>
          </cell>
          <cell r="Q248">
            <v>800</v>
          </cell>
          <cell r="R248">
            <v>91.836779400000012</v>
          </cell>
          <cell r="S248"/>
          <cell r="U248">
            <v>74.62</v>
          </cell>
          <cell r="V248"/>
          <cell r="X248">
            <v>111.1616903254</v>
          </cell>
          <cell r="Y248"/>
          <cell r="AA248">
            <v>100.90209375000001</v>
          </cell>
          <cell r="AB248"/>
          <cell r="AC248">
            <v>1248.75</v>
          </cell>
          <cell r="AD248">
            <v>150</v>
          </cell>
          <cell r="AE248"/>
          <cell r="AI248">
            <v>1650</v>
          </cell>
          <cell r="AJ248">
            <v>88.010246925000004</v>
          </cell>
          <cell r="AK248"/>
          <cell r="AM248">
            <v>99.489844350000013</v>
          </cell>
          <cell r="AN248"/>
          <cell r="AP248">
            <v>91.836779400000012</v>
          </cell>
          <cell r="AQ248"/>
          <cell r="AS248">
            <v>91.836779400000012</v>
          </cell>
          <cell r="AT248"/>
          <cell r="AV248">
            <v>91.836779400000012</v>
          </cell>
          <cell r="AW248"/>
          <cell r="AY248">
            <v>96.119883610000016</v>
          </cell>
          <cell r="AZ248"/>
          <cell r="BC248"/>
          <cell r="BD248">
            <v>74.62</v>
          </cell>
          <cell r="BE248">
            <v>150</v>
          </cell>
        </row>
        <row r="249">
          <cell r="K249"/>
          <cell r="L249">
            <v>800</v>
          </cell>
          <cell r="M249">
            <v>95</v>
          </cell>
          <cell r="N249"/>
          <cell r="O249">
            <v>800</v>
          </cell>
          <cell r="P249">
            <v>800</v>
          </cell>
          <cell r="Q249">
            <v>800</v>
          </cell>
          <cell r="R249">
            <v>110.58957647999999</v>
          </cell>
          <cell r="S249"/>
          <cell r="U249">
            <v>89.85</v>
          </cell>
          <cell r="V249"/>
          <cell r="X249">
            <v>133.4149279502</v>
          </cell>
          <cell r="Y249"/>
          <cell r="AA249">
            <v>121.27200000000001</v>
          </cell>
          <cell r="AB249"/>
          <cell r="AC249">
            <v>1571.25</v>
          </cell>
          <cell r="AD249">
            <v>180</v>
          </cell>
          <cell r="AE249"/>
          <cell r="AI249">
            <v>1650</v>
          </cell>
          <cell r="AJ249">
            <v>105.98167745999999</v>
          </cell>
          <cell r="AK249"/>
          <cell r="AM249">
            <v>119.80537452</v>
          </cell>
          <cell r="AN249"/>
          <cell r="AP249">
            <v>110.58957647999999</v>
          </cell>
          <cell r="AQ249"/>
          <cell r="AS249">
            <v>110.58957647999999</v>
          </cell>
          <cell r="AT249"/>
          <cell r="AV249">
            <v>110.58957647999999</v>
          </cell>
          <cell r="AW249"/>
          <cell r="AY249">
            <v>115.61793768749999</v>
          </cell>
          <cell r="AZ249"/>
          <cell r="BC249"/>
          <cell r="BD249">
            <v>89.85</v>
          </cell>
          <cell r="BE249">
            <v>180</v>
          </cell>
        </row>
        <row r="250">
          <cell r="K250"/>
          <cell r="L250">
            <v>800</v>
          </cell>
          <cell r="M250">
            <v>95</v>
          </cell>
          <cell r="N250"/>
          <cell r="O250">
            <v>800</v>
          </cell>
          <cell r="P250">
            <v>800</v>
          </cell>
          <cell r="Q250">
            <v>800</v>
          </cell>
          <cell r="R250">
            <v>91.836779400000012</v>
          </cell>
          <cell r="S250"/>
          <cell r="U250">
            <v>74.62</v>
          </cell>
          <cell r="V250"/>
          <cell r="X250">
            <v>111.1616903254</v>
          </cell>
          <cell r="Y250"/>
          <cell r="AA250">
            <v>100.90209375000001</v>
          </cell>
          <cell r="AB250"/>
          <cell r="AC250">
            <v>1252.5</v>
          </cell>
          <cell r="AD250">
            <v>150</v>
          </cell>
          <cell r="AE250"/>
          <cell r="AI250">
            <v>1650</v>
          </cell>
          <cell r="AJ250">
            <v>88.010246925000004</v>
          </cell>
          <cell r="AK250"/>
          <cell r="AM250">
            <v>99.489844350000013</v>
          </cell>
          <cell r="AN250"/>
          <cell r="AP250">
            <v>91.836779400000012</v>
          </cell>
          <cell r="AQ250"/>
          <cell r="AS250">
            <v>91.836779400000012</v>
          </cell>
          <cell r="AT250"/>
          <cell r="AV250">
            <v>91.836779400000012</v>
          </cell>
          <cell r="AW250"/>
          <cell r="AY250">
            <v>96.119883610000016</v>
          </cell>
          <cell r="AZ250"/>
          <cell r="BC250"/>
          <cell r="BD250">
            <v>74.62</v>
          </cell>
          <cell r="BE250">
            <v>150</v>
          </cell>
        </row>
        <row r="251">
          <cell r="K251"/>
          <cell r="L251">
            <v>800</v>
          </cell>
          <cell r="M251">
            <v>95</v>
          </cell>
          <cell r="N251"/>
          <cell r="O251">
            <v>800</v>
          </cell>
          <cell r="P251">
            <v>800</v>
          </cell>
          <cell r="Q251">
            <v>800</v>
          </cell>
          <cell r="R251">
            <v>110.14220484000001</v>
          </cell>
          <cell r="S251"/>
          <cell r="U251">
            <v>89.5</v>
          </cell>
          <cell r="V251"/>
          <cell r="X251">
            <v>133.4149279502</v>
          </cell>
          <cell r="Y251"/>
          <cell r="AA251">
            <v>120.79828124999999</v>
          </cell>
          <cell r="AB251"/>
          <cell r="AC251">
            <v>1353.75</v>
          </cell>
          <cell r="AD251">
            <v>180</v>
          </cell>
          <cell r="AE251"/>
          <cell r="AI251">
            <v>1650</v>
          </cell>
          <cell r="AJ251">
            <v>105.55294630500001</v>
          </cell>
          <cell r="AK251"/>
          <cell r="AM251">
            <v>119.32072191000002</v>
          </cell>
          <cell r="AN251"/>
          <cell r="AP251">
            <v>110.14220484000001</v>
          </cell>
          <cell r="AQ251"/>
          <cell r="AS251">
            <v>110.14220484000001</v>
          </cell>
          <cell r="AT251"/>
          <cell r="AV251">
            <v>110.14220484000001</v>
          </cell>
          <cell r="AW251"/>
          <cell r="AY251">
            <v>115.14852841</v>
          </cell>
          <cell r="AZ251"/>
          <cell r="BC251"/>
          <cell r="BD251">
            <v>89.5</v>
          </cell>
          <cell r="BE251">
            <v>180</v>
          </cell>
        </row>
        <row r="252">
          <cell r="K252"/>
          <cell r="L252">
            <v>800</v>
          </cell>
          <cell r="M252">
            <v>95</v>
          </cell>
          <cell r="N252"/>
          <cell r="O252">
            <v>800</v>
          </cell>
          <cell r="P252">
            <v>800</v>
          </cell>
          <cell r="Q252">
            <v>800</v>
          </cell>
          <cell r="R252">
            <v>91.836779400000012</v>
          </cell>
          <cell r="S252"/>
          <cell r="U252">
            <v>69.16</v>
          </cell>
          <cell r="V252"/>
          <cell r="X252">
            <v>103.07173919250002</v>
          </cell>
          <cell r="Y252"/>
          <cell r="AA252">
            <v>93.796312500000013</v>
          </cell>
          <cell r="AB252"/>
          <cell r="AC252">
            <v>1248.75</v>
          </cell>
          <cell r="AD252">
            <v>138.75</v>
          </cell>
          <cell r="AE252"/>
          <cell r="AI252">
            <v>1650</v>
          </cell>
          <cell r="AJ252">
            <v>88.010246925000004</v>
          </cell>
          <cell r="AK252"/>
          <cell r="AM252">
            <v>99.489844350000013</v>
          </cell>
          <cell r="AN252"/>
          <cell r="AP252">
            <v>91.836779400000012</v>
          </cell>
          <cell r="AQ252"/>
          <cell r="AS252">
            <v>91.836779400000012</v>
          </cell>
          <cell r="AT252"/>
          <cell r="AV252">
            <v>91.836779400000012</v>
          </cell>
          <cell r="AW252"/>
          <cell r="AY252">
            <v>96.119883610000016</v>
          </cell>
          <cell r="AZ252"/>
          <cell r="BC252"/>
          <cell r="BD252">
            <v>69.16</v>
          </cell>
          <cell r="BE252">
            <v>138.75</v>
          </cell>
        </row>
        <row r="253">
          <cell r="K253"/>
          <cell r="L253">
            <v>800</v>
          </cell>
          <cell r="M253">
            <v>95</v>
          </cell>
          <cell r="N253"/>
          <cell r="O253">
            <v>800</v>
          </cell>
          <cell r="P253">
            <v>800</v>
          </cell>
          <cell r="Q253">
            <v>800</v>
          </cell>
          <cell r="R253">
            <v>110.14220484000001</v>
          </cell>
          <cell r="S253"/>
          <cell r="U253">
            <v>83.43</v>
          </cell>
          <cell r="V253"/>
          <cell r="X253">
            <v>124.37490967590001</v>
          </cell>
          <cell r="Y253"/>
          <cell r="AA253">
            <v>112.27134375</v>
          </cell>
          <cell r="AB253"/>
          <cell r="AC253">
            <v>1563.75</v>
          </cell>
          <cell r="AD253">
            <v>168.75</v>
          </cell>
          <cell r="AE253"/>
          <cell r="AI253">
            <v>1650</v>
          </cell>
          <cell r="AJ253">
            <v>105.55294630500001</v>
          </cell>
          <cell r="AK253"/>
          <cell r="AM253">
            <v>119.32072191000002</v>
          </cell>
          <cell r="AN253"/>
          <cell r="AP253">
            <v>110.14220484000001</v>
          </cell>
          <cell r="AQ253"/>
          <cell r="AS253">
            <v>110.14220484000001</v>
          </cell>
          <cell r="AT253"/>
          <cell r="AV253">
            <v>110.14220484000001</v>
          </cell>
          <cell r="AW253"/>
          <cell r="AY253">
            <v>115.61793768749999</v>
          </cell>
          <cell r="AZ253"/>
          <cell r="BC253"/>
          <cell r="BD253">
            <v>83.43</v>
          </cell>
          <cell r="BE253">
            <v>168.75</v>
          </cell>
        </row>
        <row r="254">
          <cell r="K254"/>
          <cell r="L254">
            <v>800</v>
          </cell>
          <cell r="M254">
            <v>95</v>
          </cell>
          <cell r="N254"/>
          <cell r="O254">
            <v>800</v>
          </cell>
          <cell r="P254">
            <v>800</v>
          </cell>
          <cell r="Q254">
            <v>800</v>
          </cell>
          <cell r="R254">
            <v>141.5132208</v>
          </cell>
          <cell r="S254"/>
          <cell r="U254">
            <v>120.02</v>
          </cell>
          <cell r="V254"/>
          <cell r="X254">
            <v>178.52490195410002</v>
          </cell>
          <cell r="Y254"/>
          <cell r="AA254">
            <v>161.53809375000003</v>
          </cell>
          <cell r="AB254"/>
          <cell r="AC254">
            <v>1773.75</v>
          </cell>
          <cell r="AD254">
            <v>240</v>
          </cell>
          <cell r="AE254"/>
          <cell r="AI254">
            <v>1650</v>
          </cell>
          <cell r="AJ254">
            <v>135.6168366</v>
          </cell>
          <cell r="AK254"/>
          <cell r="AM254">
            <v>153.3059892</v>
          </cell>
          <cell r="AN254"/>
          <cell r="AP254">
            <v>141.5132208</v>
          </cell>
          <cell r="AQ254"/>
          <cell r="AS254">
            <v>141.5132208</v>
          </cell>
          <cell r="AT254"/>
          <cell r="AV254">
            <v>141.5132208</v>
          </cell>
          <cell r="AW254"/>
          <cell r="AY254">
            <v>147.32784079999999</v>
          </cell>
          <cell r="AZ254"/>
          <cell r="BC254"/>
          <cell r="BD254">
            <v>95</v>
          </cell>
          <cell r="BE254">
            <v>240</v>
          </cell>
        </row>
        <row r="255">
          <cell r="K255"/>
          <cell r="L255">
            <v>800</v>
          </cell>
          <cell r="M255">
            <v>95</v>
          </cell>
          <cell r="N255"/>
          <cell r="O255">
            <v>800</v>
          </cell>
          <cell r="P255">
            <v>800</v>
          </cell>
          <cell r="Q255">
            <v>800</v>
          </cell>
          <cell r="R255">
            <v>141.5132208</v>
          </cell>
          <cell r="S255"/>
          <cell r="U255">
            <v>119.41</v>
          </cell>
          <cell r="V255"/>
          <cell r="X255">
            <v>178.52490195410002</v>
          </cell>
          <cell r="Y255"/>
          <cell r="AA255">
            <v>161.53809375000003</v>
          </cell>
          <cell r="AB255"/>
          <cell r="AC255">
            <v>1668.75</v>
          </cell>
          <cell r="AD255">
            <v>240</v>
          </cell>
          <cell r="AE255"/>
          <cell r="AI255">
            <v>1650</v>
          </cell>
          <cell r="AJ255">
            <v>135.6168366</v>
          </cell>
          <cell r="AK255"/>
          <cell r="AM255">
            <v>153.3059892</v>
          </cell>
          <cell r="AN255"/>
          <cell r="AP255">
            <v>141.5132208</v>
          </cell>
          <cell r="AQ255"/>
          <cell r="AS255">
            <v>141.5132208</v>
          </cell>
          <cell r="AT255"/>
          <cell r="AV255">
            <v>141.5132208</v>
          </cell>
          <cell r="AW255"/>
          <cell r="AY255">
            <v>147.32784079999999</v>
          </cell>
          <cell r="AZ255"/>
          <cell r="BC255"/>
          <cell r="BD255">
            <v>95</v>
          </cell>
          <cell r="BE255">
            <v>240</v>
          </cell>
        </row>
        <row r="256">
          <cell r="K256"/>
          <cell r="L256">
            <v>800</v>
          </cell>
          <cell r="M256">
            <v>95</v>
          </cell>
          <cell r="N256"/>
          <cell r="O256">
            <v>800</v>
          </cell>
          <cell r="P256">
            <v>800</v>
          </cell>
          <cell r="Q256">
            <v>800</v>
          </cell>
          <cell r="R256">
            <v>141.5132208</v>
          </cell>
          <cell r="S256"/>
          <cell r="U256">
            <v>110.19</v>
          </cell>
          <cell r="V256"/>
          <cell r="X256">
            <v>164.24801005729998</v>
          </cell>
          <cell r="Y256"/>
          <cell r="AA256">
            <v>148.27396874999999</v>
          </cell>
          <cell r="AB256"/>
          <cell r="AC256">
            <v>1773.75</v>
          </cell>
          <cell r="AD256">
            <v>221.25</v>
          </cell>
          <cell r="AE256"/>
          <cell r="AI256">
            <v>1650</v>
          </cell>
          <cell r="AJ256">
            <v>135.6168366</v>
          </cell>
          <cell r="AK256"/>
          <cell r="AM256">
            <v>153.3059892</v>
          </cell>
          <cell r="AN256"/>
          <cell r="AP256">
            <v>141.5132208</v>
          </cell>
          <cell r="AQ256"/>
          <cell r="AS256">
            <v>141.5132208</v>
          </cell>
          <cell r="AT256"/>
          <cell r="AV256">
            <v>141.5132208</v>
          </cell>
          <cell r="AW256"/>
          <cell r="AY256">
            <v>147.32784079999999</v>
          </cell>
          <cell r="AZ256"/>
          <cell r="BC256"/>
          <cell r="BD256">
            <v>95</v>
          </cell>
          <cell r="BE256">
            <v>221.25</v>
          </cell>
        </row>
        <row r="257">
          <cell r="K257"/>
          <cell r="L257">
            <v>800</v>
          </cell>
          <cell r="M257">
            <v>95</v>
          </cell>
          <cell r="N257"/>
          <cell r="O257">
            <v>800</v>
          </cell>
          <cell r="P257">
            <v>800</v>
          </cell>
          <cell r="Q257">
            <v>800</v>
          </cell>
          <cell r="R257">
            <v>111.45573648000001</v>
          </cell>
          <cell r="S257"/>
          <cell r="U257">
            <v>87.74</v>
          </cell>
          <cell r="V257"/>
          <cell r="X257">
            <v>125.31299312480002</v>
          </cell>
          <cell r="Y257"/>
          <cell r="AA257">
            <v>109.90274999999998</v>
          </cell>
          <cell r="AB257"/>
          <cell r="AC257">
            <v>1496.25</v>
          </cell>
          <cell r="AD257">
            <v>243.75</v>
          </cell>
          <cell r="AE257"/>
          <cell r="AI257">
            <v>1650</v>
          </cell>
          <cell r="AJ257">
            <v>106.81174746000001</v>
          </cell>
          <cell r="AK257"/>
          <cell r="AM257">
            <v>120.74371452000003</v>
          </cell>
          <cell r="AN257"/>
          <cell r="AP257">
            <v>111.45573648000001</v>
          </cell>
          <cell r="AQ257"/>
          <cell r="AS257">
            <v>111.45573648000001</v>
          </cell>
          <cell r="AT257"/>
          <cell r="AV257">
            <v>111.45573648000001</v>
          </cell>
          <cell r="AW257"/>
          <cell r="AY257">
            <v>116.04950590999999</v>
          </cell>
          <cell r="AZ257"/>
          <cell r="BC257"/>
          <cell r="BD257">
            <v>87.74</v>
          </cell>
          <cell r="BE257">
            <v>243.75</v>
          </cell>
        </row>
        <row r="258">
          <cell r="K258"/>
          <cell r="M258">
            <v>8.98</v>
          </cell>
          <cell r="N258"/>
          <cell r="R258">
            <v>10.885898880000003</v>
          </cell>
          <cell r="S258"/>
          <cell r="U258">
            <v>8.1199999999999992</v>
          </cell>
          <cell r="V258"/>
          <cell r="X258">
            <v>12.9831324545</v>
          </cell>
          <cell r="Y258"/>
          <cell r="AA258">
            <v>10.895531250000001</v>
          </cell>
          <cell r="AB258"/>
          <cell r="AC258">
            <v>315</v>
          </cell>
          <cell r="AD258">
            <v>15</v>
          </cell>
          <cell r="AE258"/>
          <cell r="AJ258">
            <v>10.432319760000002</v>
          </cell>
          <cell r="AK258"/>
          <cell r="AM258">
            <v>11.793057120000004</v>
          </cell>
          <cell r="AN258"/>
          <cell r="AP258">
            <v>10.885898880000003</v>
          </cell>
          <cell r="AQ258"/>
          <cell r="AS258">
            <v>10.885898880000003</v>
          </cell>
          <cell r="AT258"/>
          <cell r="AV258">
            <v>10.885898880000003</v>
          </cell>
          <cell r="AW258"/>
          <cell r="AY258">
            <v>11.337900860000001</v>
          </cell>
          <cell r="AZ258"/>
          <cell r="BC258"/>
          <cell r="BD258">
            <v>8.1199999999999992</v>
          </cell>
          <cell r="BE258">
            <v>15</v>
          </cell>
        </row>
        <row r="259">
          <cell r="K259"/>
          <cell r="M259">
            <v>57</v>
          </cell>
          <cell r="N259"/>
          <cell r="R259">
            <v>67.060272600000005</v>
          </cell>
          <cell r="S259"/>
          <cell r="U259">
            <v>50.86</v>
          </cell>
          <cell r="V259"/>
          <cell r="X259">
            <v>75.569644252700016</v>
          </cell>
          <cell r="Y259"/>
          <cell r="AA259">
            <v>68.689218749999995</v>
          </cell>
          <cell r="AB259"/>
          <cell r="AC259">
            <v>675</v>
          </cell>
          <cell r="AD259">
            <v>93.75</v>
          </cell>
          <cell r="AE259"/>
          <cell r="AI259">
            <v>1200</v>
          </cell>
          <cell r="AJ259">
            <v>64.266094575000011</v>
          </cell>
          <cell r="AK259"/>
          <cell r="AM259">
            <v>72.64862865000002</v>
          </cell>
          <cell r="AN259"/>
          <cell r="AP259">
            <v>67.060272600000005</v>
          </cell>
          <cell r="AQ259"/>
          <cell r="AS259">
            <v>67.060272600000005</v>
          </cell>
          <cell r="AT259"/>
          <cell r="AV259">
            <v>67.060272600000005</v>
          </cell>
          <cell r="AW259"/>
          <cell r="AY259">
            <v>70.263631314999998</v>
          </cell>
          <cell r="AZ259"/>
          <cell r="BC259"/>
          <cell r="BD259">
            <v>50.86</v>
          </cell>
          <cell r="BE259">
            <v>93.75</v>
          </cell>
        </row>
        <row r="260">
          <cell r="K260"/>
          <cell r="M260">
            <v>60.72</v>
          </cell>
          <cell r="N260"/>
          <cell r="R260">
            <v>71.433947520000004</v>
          </cell>
          <cell r="S260"/>
          <cell r="U260">
            <v>53.93</v>
          </cell>
          <cell r="V260"/>
          <cell r="X260">
            <v>80.573554893000008</v>
          </cell>
          <cell r="Y260"/>
          <cell r="AA260">
            <v>72.952687499999996</v>
          </cell>
          <cell r="AB260"/>
          <cell r="AC260">
            <v>1020</v>
          </cell>
          <cell r="AD260">
            <v>99</v>
          </cell>
          <cell r="AE260"/>
          <cell r="AI260">
            <v>1200</v>
          </cell>
          <cell r="AJ260">
            <v>68.457533040000001</v>
          </cell>
          <cell r="AK260"/>
          <cell r="AM260">
            <v>77.386776480000009</v>
          </cell>
          <cell r="AN260"/>
          <cell r="AP260">
            <v>71.433947520000004</v>
          </cell>
          <cell r="AQ260"/>
          <cell r="AS260">
            <v>71.433947520000004</v>
          </cell>
          <cell r="AT260"/>
          <cell r="AV260">
            <v>71.433947520000004</v>
          </cell>
          <cell r="AW260"/>
          <cell r="AY260">
            <v>75.262254484999985</v>
          </cell>
          <cell r="AZ260"/>
          <cell r="BC260"/>
          <cell r="BD260">
            <v>53.93</v>
          </cell>
          <cell r="BE260">
            <v>99</v>
          </cell>
        </row>
        <row r="261">
          <cell r="K261"/>
          <cell r="M261">
            <v>64.02</v>
          </cell>
          <cell r="N261"/>
          <cell r="R261">
            <v>75.319108200000002</v>
          </cell>
          <cell r="S261"/>
          <cell r="U261">
            <v>56.66</v>
          </cell>
          <cell r="V261"/>
          <cell r="X261">
            <v>84.379575631000009</v>
          </cell>
          <cell r="Y261"/>
          <cell r="AA261">
            <v>76.742437500000008</v>
          </cell>
          <cell r="AB261"/>
          <cell r="AC261">
            <v>982.5</v>
          </cell>
          <cell r="AD261">
            <v>104.25</v>
          </cell>
          <cell r="AE261"/>
          <cell r="AI261">
            <v>1200</v>
          </cell>
          <cell r="AJ261">
            <v>72.180812025000009</v>
          </cell>
          <cell r="AK261"/>
          <cell r="AM261">
            <v>81.595700550000018</v>
          </cell>
          <cell r="AN261"/>
          <cell r="AP261">
            <v>75.319108200000002</v>
          </cell>
          <cell r="AQ261"/>
          <cell r="AS261">
            <v>75.319108200000002</v>
          </cell>
          <cell r="AT261"/>
          <cell r="AV261">
            <v>75.319108200000002</v>
          </cell>
          <cell r="AW261"/>
          <cell r="AY261">
            <v>78.423784532500008</v>
          </cell>
          <cell r="AZ261"/>
          <cell r="BC261"/>
          <cell r="BD261">
            <v>56.66</v>
          </cell>
          <cell r="BE261">
            <v>104.25</v>
          </cell>
        </row>
        <row r="262">
          <cell r="K262"/>
          <cell r="L262">
            <v>800</v>
          </cell>
          <cell r="M262">
            <v>95</v>
          </cell>
          <cell r="N262"/>
          <cell r="O262">
            <v>800</v>
          </cell>
          <cell r="P262">
            <v>800</v>
          </cell>
          <cell r="Q262">
            <v>800</v>
          </cell>
          <cell r="R262">
            <v>107.08206155999999</v>
          </cell>
          <cell r="S262"/>
          <cell r="U262">
            <v>68.14</v>
          </cell>
          <cell r="V262"/>
          <cell r="X262">
            <v>101.64376239420001</v>
          </cell>
          <cell r="Y262"/>
          <cell r="AA262">
            <v>91.901437500000014</v>
          </cell>
          <cell r="AB262"/>
          <cell r="AC262">
            <v>1462.5</v>
          </cell>
          <cell r="AD262">
            <v>138.75</v>
          </cell>
          <cell r="AE262"/>
          <cell r="AI262">
            <v>1650</v>
          </cell>
          <cell r="AJ262">
            <v>86.751445770000004</v>
          </cell>
          <cell r="AK262"/>
          <cell r="AM262">
            <v>98.066851740000004</v>
          </cell>
          <cell r="AN262"/>
          <cell r="AP262">
            <v>107.08206155999999</v>
          </cell>
          <cell r="AQ262"/>
          <cell r="AS262">
            <v>107.08206155999999</v>
          </cell>
          <cell r="AT262"/>
          <cell r="AV262">
            <v>107.08206155999999</v>
          </cell>
          <cell r="AW262"/>
          <cell r="AY262">
            <v>94.290899284999995</v>
          </cell>
          <cell r="AZ262"/>
          <cell r="BC262"/>
          <cell r="BD262">
            <v>68.14</v>
          </cell>
          <cell r="BE262">
            <v>138.75</v>
          </cell>
        </row>
        <row r="263">
          <cell r="K263"/>
          <cell r="L263">
            <v>800</v>
          </cell>
          <cell r="M263">
            <v>95</v>
          </cell>
          <cell r="N263"/>
          <cell r="O263">
            <v>800</v>
          </cell>
          <cell r="P263">
            <v>800</v>
          </cell>
          <cell r="Q263">
            <v>800</v>
          </cell>
          <cell r="R263">
            <v>107.08206155999999</v>
          </cell>
          <cell r="S263"/>
          <cell r="U263">
            <v>80.7</v>
          </cell>
          <cell r="V263"/>
          <cell r="X263">
            <v>120.2045846859</v>
          </cell>
          <cell r="Y263"/>
          <cell r="AA263">
            <v>108.95531249999999</v>
          </cell>
          <cell r="AB263"/>
          <cell r="AC263">
            <v>1567.5</v>
          </cell>
          <cell r="AD263">
            <v>165</v>
          </cell>
          <cell r="AE263"/>
          <cell r="AI263">
            <v>1650</v>
          </cell>
          <cell r="AJ263">
            <v>102.62030899499999</v>
          </cell>
          <cell r="AK263"/>
          <cell r="AM263">
            <v>116.00556668999999</v>
          </cell>
          <cell r="AN263"/>
          <cell r="AP263">
            <v>107.08206155999999</v>
          </cell>
          <cell r="AQ263"/>
          <cell r="AS263">
            <v>107.08206155999999</v>
          </cell>
          <cell r="AT263"/>
          <cell r="AV263">
            <v>107.08206155999999</v>
          </cell>
          <cell r="AW263"/>
          <cell r="AY263">
            <v>111.978889565</v>
          </cell>
          <cell r="AZ263"/>
          <cell r="BC263"/>
          <cell r="BD263">
            <v>80.7</v>
          </cell>
          <cell r="BE263">
            <v>165</v>
          </cell>
        </row>
        <row r="264">
          <cell r="K264"/>
          <cell r="L264">
            <v>800</v>
          </cell>
          <cell r="M264">
            <v>95</v>
          </cell>
          <cell r="N264"/>
          <cell r="O264">
            <v>800</v>
          </cell>
          <cell r="P264">
            <v>800</v>
          </cell>
          <cell r="Q264">
            <v>800</v>
          </cell>
          <cell r="R264">
            <v>135.04213944000003</v>
          </cell>
          <cell r="S264"/>
          <cell r="U264">
            <v>105.14</v>
          </cell>
          <cell r="V264"/>
          <cell r="X264">
            <v>156.14032305949999</v>
          </cell>
          <cell r="Y264"/>
          <cell r="AA264">
            <v>142.11562499999999</v>
          </cell>
          <cell r="AB264"/>
          <cell r="AC264">
            <v>1908.75</v>
          </cell>
          <cell r="AD264">
            <v>213.75</v>
          </cell>
          <cell r="AE264"/>
          <cell r="AI264">
            <v>1650</v>
          </cell>
          <cell r="AJ264">
            <v>129.41538363000001</v>
          </cell>
          <cell r="AK264"/>
          <cell r="AM264">
            <v>146.29565106000004</v>
          </cell>
          <cell r="AN264"/>
          <cell r="AP264">
            <v>135.04213944000003</v>
          </cell>
          <cell r="AQ264"/>
          <cell r="AS264">
            <v>135.04213944000003</v>
          </cell>
          <cell r="AT264"/>
          <cell r="AV264">
            <v>135.04213944000003</v>
          </cell>
          <cell r="AW264"/>
          <cell r="AY264">
            <v>141.89764940750001</v>
          </cell>
          <cell r="AZ264"/>
          <cell r="BC264"/>
          <cell r="BD264">
            <v>95</v>
          </cell>
          <cell r="BE264">
            <v>213.75</v>
          </cell>
        </row>
        <row r="268">
          <cell r="K268"/>
          <cell r="M268">
            <v>8.6199999999999992</v>
          </cell>
          <cell r="N268"/>
          <cell r="R268">
            <v>10.452818880000001</v>
          </cell>
          <cell r="S268"/>
          <cell r="U268">
            <v>7.44</v>
          </cell>
          <cell r="V268"/>
          <cell r="X268">
            <v>11.3073328953</v>
          </cell>
          <cell r="Y268"/>
          <cell r="AA268">
            <v>10.421812500000001</v>
          </cell>
          <cell r="AB268"/>
          <cell r="AC268">
            <v>172.5</v>
          </cell>
          <cell r="AD268">
            <v>13.5</v>
          </cell>
          <cell r="AE268"/>
          <cell r="AJ268">
            <v>10.017284760000001</v>
          </cell>
          <cell r="AK268"/>
          <cell r="AM268">
            <v>11.323887120000002</v>
          </cell>
          <cell r="AN268"/>
          <cell r="AP268">
            <v>10.452818880000001</v>
          </cell>
          <cell r="AQ268"/>
          <cell r="AS268">
            <v>10.452818880000001</v>
          </cell>
          <cell r="AT268"/>
          <cell r="AV268">
            <v>10.452818880000001</v>
          </cell>
          <cell r="AW268"/>
          <cell r="AY268">
            <v>10.887412110000001</v>
          </cell>
          <cell r="AZ268"/>
          <cell r="BC268"/>
          <cell r="BD268">
            <v>7.44</v>
          </cell>
          <cell r="BE268">
            <v>13.5</v>
          </cell>
        </row>
        <row r="270">
          <cell r="K270"/>
          <cell r="M270">
            <v>9.35</v>
          </cell>
          <cell r="N270"/>
          <cell r="R270">
            <v>11.333270519999999</v>
          </cell>
          <cell r="S270"/>
          <cell r="U270">
            <v>8.1199999999999992</v>
          </cell>
          <cell r="V270"/>
          <cell r="X270">
            <v>12.9831324545</v>
          </cell>
          <cell r="Y270"/>
          <cell r="AA270">
            <v>10.895531250000001</v>
          </cell>
          <cell r="AB270"/>
          <cell r="AC270">
            <v>183.75</v>
          </cell>
          <cell r="AD270">
            <v>15</v>
          </cell>
          <cell r="AE270"/>
          <cell r="AJ270">
            <v>10.861050915</v>
          </cell>
          <cell r="AK270"/>
          <cell r="AM270">
            <v>12.27770973</v>
          </cell>
          <cell r="AN270"/>
          <cell r="AP270">
            <v>11.333270519999999</v>
          </cell>
          <cell r="AQ270"/>
          <cell r="AS270">
            <v>11.333270519999999</v>
          </cell>
          <cell r="AT270"/>
          <cell r="AV270">
            <v>11.333270519999999</v>
          </cell>
          <cell r="AW270"/>
          <cell r="AY270">
            <v>11.796498407499998</v>
          </cell>
          <cell r="AZ270"/>
          <cell r="BC270"/>
          <cell r="BD270">
            <v>8.1199999999999992</v>
          </cell>
          <cell r="BE270">
            <v>15</v>
          </cell>
        </row>
        <row r="272">
          <cell r="K272"/>
          <cell r="M272">
            <v>9.7100000000000009</v>
          </cell>
          <cell r="N272"/>
          <cell r="R272">
            <v>11.766350520000001</v>
          </cell>
          <cell r="S272"/>
          <cell r="U272">
            <v>8.4700000000000006</v>
          </cell>
          <cell r="V272"/>
          <cell r="X272">
            <v>13.936075682099998</v>
          </cell>
          <cell r="Y272"/>
          <cell r="AA272">
            <v>11.842968750000001</v>
          </cell>
          <cell r="AB272"/>
          <cell r="AC272">
            <v>187.5</v>
          </cell>
          <cell r="AD272">
            <v>15</v>
          </cell>
          <cell r="AE272"/>
          <cell r="AJ272">
            <v>11.276085914999999</v>
          </cell>
          <cell r="AK272"/>
          <cell r="AM272">
            <v>12.746879730000002</v>
          </cell>
          <cell r="AN272"/>
          <cell r="AP272">
            <v>11.766350520000001</v>
          </cell>
          <cell r="AQ272"/>
          <cell r="AS272">
            <v>11.766350520000001</v>
          </cell>
          <cell r="AT272"/>
          <cell r="AV272">
            <v>11.766350520000001</v>
          </cell>
          <cell r="AW272"/>
          <cell r="AY272">
            <v>12.246987157499998</v>
          </cell>
          <cell r="AZ272"/>
          <cell r="BC272"/>
          <cell r="BD272">
            <v>8.4700000000000006</v>
          </cell>
          <cell r="BE272">
            <v>15</v>
          </cell>
        </row>
        <row r="276">
          <cell r="K276"/>
          <cell r="M276">
            <v>9.7100000000000009</v>
          </cell>
          <cell r="N276"/>
          <cell r="R276">
            <v>10.452818880000001</v>
          </cell>
          <cell r="S276"/>
          <cell r="U276">
            <v>8.1199999999999992</v>
          </cell>
          <cell r="V276"/>
          <cell r="X276">
            <v>12.260276122900001</v>
          </cell>
          <cell r="Y276"/>
          <cell r="AA276">
            <v>10.895531250000001</v>
          </cell>
          <cell r="AB276"/>
          <cell r="AC276">
            <v>183.75</v>
          </cell>
          <cell r="AD276">
            <v>15</v>
          </cell>
          <cell r="AE276"/>
          <cell r="AJ276">
            <v>11.28</v>
          </cell>
          <cell r="AK276"/>
          <cell r="AM276">
            <v>11.323887120000002</v>
          </cell>
          <cell r="AN276"/>
          <cell r="AP276">
            <v>10.452818880000001</v>
          </cell>
          <cell r="AQ276"/>
          <cell r="AS276">
            <v>10.452818880000001</v>
          </cell>
          <cell r="AT276"/>
          <cell r="AV276">
            <v>10.452818880000001</v>
          </cell>
          <cell r="AW276"/>
          <cell r="AY276">
            <v>13.61</v>
          </cell>
          <cell r="AZ276"/>
          <cell r="BC276"/>
          <cell r="BD276">
            <v>8.1199999999999992</v>
          </cell>
          <cell r="BE276">
            <v>15</v>
          </cell>
        </row>
        <row r="278">
          <cell r="K278"/>
          <cell r="M278">
            <v>8.6199999999999992</v>
          </cell>
          <cell r="N278"/>
          <cell r="R278">
            <v>10.452818880000001</v>
          </cell>
          <cell r="S278"/>
          <cell r="U278">
            <v>7.1</v>
          </cell>
          <cell r="V278"/>
          <cell r="X278">
            <v>10.832299324600001</v>
          </cell>
          <cell r="Y278"/>
          <cell r="AA278">
            <v>9.94809375</v>
          </cell>
          <cell r="AB278"/>
          <cell r="AC278">
            <v>183.75</v>
          </cell>
          <cell r="AD278">
            <v>12.75</v>
          </cell>
          <cell r="AE278"/>
          <cell r="AJ278">
            <v>10.017284760000001</v>
          </cell>
          <cell r="AK278"/>
          <cell r="AM278">
            <v>11.323887120000002</v>
          </cell>
          <cell r="AN278"/>
          <cell r="AP278">
            <v>10.452818880000001</v>
          </cell>
          <cell r="AQ278"/>
          <cell r="AS278">
            <v>10.452818880000001</v>
          </cell>
          <cell r="AT278"/>
          <cell r="AV278">
            <v>10.452818880000001</v>
          </cell>
          <cell r="AW278"/>
          <cell r="AY278">
            <v>10.436923360000002</v>
          </cell>
          <cell r="AZ278"/>
          <cell r="BC278"/>
          <cell r="BD278">
            <v>7.1</v>
          </cell>
          <cell r="BE278">
            <v>12.75</v>
          </cell>
        </row>
        <row r="280">
          <cell r="K280"/>
          <cell r="M280">
            <v>8.6199999999999992</v>
          </cell>
          <cell r="N280"/>
          <cell r="R280">
            <v>10.452818880000001</v>
          </cell>
          <cell r="S280"/>
          <cell r="U280">
            <v>7.44</v>
          </cell>
          <cell r="V280"/>
          <cell r="X280">
            <v>11.3073328953</v>
          </cell>
          <cell r="Y280"/>
          <cell r="AA280">
            <v>9.94809375</v>
          </cell>
          <cell r="AB280"/>
          <cell r="AC280">
            <v>183.75</v>
          </cell>
          <cell r="AD280">
            <v>13.5</v>
          </cell>
          <cell r="AE280"/>
          <cell r="AJ280">
            <v>10.017284760000001</v>
          </cell>
          <cell r="AK280"/>
          <cell r="AM280">
            <v>11.323887120000002</v>
          </cell>
          <cell r="AN280"/>
          <cell r="AP280">
            <v>10.452818880000001</v>
          </cell>
          <cell r="AQ280"/>
          <cell r="AS280">
            <v>10.452818880000001</v>
          </cell>
          <cell r="AT280"/>
          <cell r="AV280">
            <v>10.452818880000001</v>
          </cell>
          <cell r="AW280"/>
          <cell r="AY280">
            <v>10.887412110000001</v>
          </cell>
          <cell r="AZ280"/>
          <cell r="BC280"/>
          <cell r="BD280">
            <v>7.44</v>
          </cell>
          <cell r="BE280">
            <v>13.5</v>
          </cell>
        </row>
        <row r="282">
          <cell r="K282"/>
          <cell r="M282">
            <v>8.98</v>
          </cell>
          <cell r="N282"/>
          <cell r="R282">
            <v>10.885898880000003</v>
          </cell>
          <cell r="S282"/>
          <cell r="U282">
            <v>8.1199999999999992</v>
          </cell>
          <cell r="V282"/>
          <cell r="X282">
            <v>12.260276122900001</v>
          </cell>
          <cell r="Y282"/>
          <cell r="AA282">
            <v>10.895531250000001</v>
          </cell>
          <cell r="AB282"/>
          <cell r="AC282">
            <v>183.75</v>
          </cell>
          <cell r="AD282">
            <v>15</v>
          </cell>
          <cell r="AE282"/>
          <cell r="AJ282">
            <v>10.432319760000002</v>
          </cell>
          <cell r="AK282"/>
          <cell r="AM282">
            <v>11.793057120000004</v>
          </cell>
          <cell r="AN282"/>
          <cell r="AP282">
            <v>10.885898880000003</v>
          </cell>
          <cell r="AQ282"/>
          <cell r="AS282">
            <v>10.885898880000003</v>
          </cell>
          <cell r="AT282"/>
          <cell r="AV282">
            <v>10.885898880000003</v>
          </cell>
          <cell r="AW282"/>
          <cell r="AY282">
            <v>11.337900860000001</v>
          </cell>
          <cell r="AZ282"/>
          <cell r="BC282"/>
          <cell r="BD282">
            <v>8.1199999999999992</v>
          </cell>
          <cell r="BE282">
            <v>15</v>
          </cell>
        </row>
        <row r="285">
          <cell r="K285"/>
          <cell r="M285">
            <v>8.98</v>
          </cell>
          <cell r="N285"/>
          <cell r="R285">
            <v>10.885898880000003</v>
          </cell>
          <cell r="S285"/>
          <cell r="U285">
            <v>8.1199999999999992</v>
          </cell>
          <cell r="V285"/>
          <cell r="X285">
            <v>11.782366466000003</v>
          </cell>
          <cell r="Y285"/>
          <cell r="AA285">
            <v>10.895531250000001</v>
          </cell>
          <cell r="AB285"/>
          <cell r="AC285">
            <v>183.75</v>
          </cell>
          <cell r="AD285">
            <v>15</v>
          </cell>
          <cell r="AE285"/>
          <cell r="AJ285">
            <v>10.432319760000002</v>
          </cell>
          <cell r="AK285"/>
          <cell r="AM285">
            <v>11.793057120000004</v>
          </cell>
          <cell r="AN285"/>
          <cell r="AP285">
            <v>10.885898880000003</v>
          </cell>
          <cell r="AQ285"/>
          <cell r="AS285">
            <v>10.885898880000003</v>
          </cell>
          <cell r="AT285"/>
          <cell r="AV285">
            <v>10.885898880000003</v>
          </cell>
          <cell r="AW285"/>
          <cell r="AY285">
            <v>11.337900860000001</v>
          </cell>
          <cell r="AZ285"/>
          <cell r="BC285"/>
          <cell r="BD285">
            <v>8.1199999999999992</v>
          </cell>
          <cell r="BE285">
            <v>15</v>
          </cell>
        </row>
        <row r="288">
          <cell r="K288"/>
          <cell r="M288">
            <v>7.18</v>
          </cell>
          <cell r="N288"/>
          <cell r="R288">
            <v>8.7062072399999995</v>
          </cell>
          <cell r="S288"/>
          <cell r="U288">
            <v>6.08</v>
          </cell>
          <cell r="V288"/>
          <cell r="X288">
            <v>9.4043225262999997</v>
          </cell>
          <cell r="Y288"/>
          <cell r="AA288">
            <v>8.5269375000000007</v>
          </cell>
          <cell r="AB288"/>
          <cell r="AC288">
            <v>187.5</v>
          </cell>
          <cell r="AD288">
            <v>11.25</v>
          </cell>
          <cell r="AE288"/>
          <cell r="AJ288">
            <v>8.343448604999999</v>
          </cell>
          <cell r="AK288"/>
          <cell r="AM288">
            <v>9.4317245100000004</v>
          </cell>
          <cell r="AN288"/>
          <cell r="AP288">
            <v>8.7062072399999995</v>
          </cell>
          <cell r="AQ288"/>
          <cell r="AS288">
            <v>8.7062072399999995</v>
          </cell>
          <cell r="AT288"/>
          <cell r="AV288">
            <v>8.7062072399999995</v>
          </cell>
          <cell r="AW288"/>
          <cell r="AY288">
            <v>9.0773483124999998</v>
          </cell>
          <cell r="AZ288"/>
          <cell r="BC288"/>
          <cell r="BD288">
            <v>6.08</v>
          </cell>
          <cell r="BE288">
            <v>11.25</v>
          </cell>
        </row>
        <row r="291">
          <cell r="K291"/>
          <cell r="M291">
            <v>52.55</v>
          </cell>
          <cell r="N291"/>
          <cell r="R291">
            <v>61.820437679999998</v>
          </cell>
          <cell r="S291"/>
          <cell r="U291">
            <v>50.86</v>
          </cell>
          <cell r="V291"/>
          <cell r="X291">
            <v>70.222041311500007</v>
          </cell>
          <cell r="Y291"/>
          <cell r="AA291">
            <v>68.689218749999995</v>
          </cell>
          <cell r="AB291"/>
          <cell r="AC291">
            <v>753.75</v>
          </cell>
          <cell r="AD291">
            <v>93</v>
          </cell>
          <cell r="AE291"/>
          <cell r="AI291">
            <v>1200</v>
          </cell>
          <cell r="AJ291">
            <v>59.244586109999993</v>
          </cell>
          <cell r="AK291"/>
          <cell r="AM291">
            <v>66.972140820000007</v>
          </cell>
          <cell r="AN291"/>
          <cell r="AP291">
            <v>61.820437679999998</v>
          </cell>
          <cell r="AQ291"/>
          <cell r="AS291">
            <v>61.820437679999998</v>
          </cell>
          <cell r="AT291"/>
          <cell r="AV291">
            <v>61.820437679999998</v>
          </cell>
          <cell r="AW291"/>
          <cell r="AY291">
            <v>64.833439922499991</v>
          </cell>
          <cell r="AZ291"/>
          <cell r="BC291"/>
          <cell r="BD291">
            <v>50.86</v>
          </cell>
          <cell r="BE291">
            <v>93</v>
          </cell>
        </row>
        <row r="292">
          <cell r="K292"/>
          <cell r="M292">
            <v>60.72</v>
          </cell>
          <cell r="N292"/>
          <cell r="R292">
            <v>71.433947520000004</v>
          </cell>
          <cell r="S292"/>
          <cell r="U292">
            <v>53.93</v>
          </cell>
          <cell r="V292"/>
          <cell r="X292">
            <v>80.573554893000008</v>
          </cell>
          <cell r="Y292"/>
          <cell r="AA292">
            <v>72.952687499999996</v>
          </cell>
          <cell r="AB292"/>
          <cell r="AC292">
            <v>990</v>
          </cell>
          <cell r="AD292">
            <v>99</v>
          </cell>
          <cell r="AE292"/>
          <cell r="AI292">
            <v>1200</v>
          </cell>
          <cell r="AJ292">
            <v>68.457533040000001</v>
          </cell>
          <cell r="AK292"/>
          <cell r="AM292">
            <v>77.386776480000009</v>
          </cell>
          <cell r="AN292"/>
          <cell r="AP292">
            <v>71.433947520000004</v>
          </cell>
          <cell r="AQ292"/>
          <cell r="AS292">
            <v>71.433947520000004</v>
          </cell>
          <cell r="AT292"/>
          <cell r="AV292">
            <v>71.433947520000004</v>
          </cell>
          <cell r="AW292"/>
          <cell r="AY292">
            <v>75.262254484999985</v>
          </cell>
          <cell r="AZ292"/>
          <cell r="BC292"/>
          <cell r="BD292">
            <v>53.93</v>
          </cell>
          <cell r="BE292">
            <v>99</v>
          </cell>
        </row>
        <row r="294">
          <cell r="K294"/>
          <cell r="L294">
            <v>800</v>
          </cell>
          <cell r="M294">
            <v>95</v>
          </cell>
          <cell r="N294"/>
          <cell r="O294">
            <v>800</v>
          </cell>
          <cell r="P294">
            <v>800</v>
          </cell>
          <cell r="Q294">
            <v>800</v>
          </cell>
          <cell r="R294">
            <v>83.633378040000011</v>
          </cell>
          <cell r="S294"/>
          <cell r="U294">
            <v>62.74</v>
          </cell>
          <cell r="V294"/>
          <cell r="X294">
            <v>93.422469991500009</v>
          </cell>
          <cell r="Y294"/>
          <cell r="AA294">
            <v>85.269375000000011</v>
          </cell>
          <cell r="AB294"/>
          <cell r="AC294">
            <v>1488.75</v>
          </cell>
          <cell r="AD294">
            <v>127.5</v>
          </cell>
          <cell r="AE294"/>
          <cell r="AI294">
            <v>1650</v>
          </cell>
          <cell r="AJ294">
            <v>80.148653955</v>
          </cell>
          <cell r="AK294"/>
          <cell r="AM294">
            <v>90.602826210000018</v>
          </cell>
          <cell r="AN294"/>
          <cell r="AP294">
            <v>83.633378040000011</v>
          </cell>
          <cell r="AQ294"/>
          <cell r="AS294">
            <v>83.633378040000011</v>
          </cell>
          <cell r="AT294"/>
          <cell r="AV294">
            <v>83.633378040000011</v>
          </cell>
          <cell r="AW294"/>
          <cell r="AY294">
            <v>87.501132845000001</v>
          </cell>
          <cell r="AZ294"/>
          <cell r="BC294"/>
          <cell r="BD294">
            <v>62.74</v>
          </cell>
          <cell r="BE294">
            <v>127.5</v>
          </cell>
        </row>
        <row r="298">
          <cell r="K298"/>
          <cell r="L298">
            <v>800</v>
          </cell>
          <cell r="M298">
            <v>95</v>
          </cell>
          <cell r="N298"/>
          <cell r="O298">
            <v>800</v>
          </cell>
          <cell r="P298">
            <v>800</v>
          </cell>
          <cell r="Q298">
            <v>800</v>
          </cell>
          <cell r="R298">
            <v>132.42936779999999</v>
          </cell>
          <cell r="S298"/>
          <cell r="U298">
            <v>100.36</v>
          </cell>
          <cell r="V298"/>
          <cell r="X298">
            <v>149.00331515419998</v>
          </cell>
          <cell r="Y298"/>
          <cell r="AA298">
            <v>135.48356250000001</v>
          </cell>
          <cell r="AB298"/>
          <cell r="AC298">
            <v>1923.75</v>
          </cell>
          <cell r="AD298">
            <v>202.5</v>
          </cell>
          <cell r="AE298"/>
          <cell r="AI298">
            <v>1650</v>
          </cell>
          <cell r="AJ298">
            <v>126.91147747499998</v>
          </cell>
          <cell r="AK298"/>
          <cell r="AM298">
            <v>143.46514844999999</v>
          </cell>
          <cell r="AN298"/>
          <cell r="AP298">
            <v>132.42936779999999</v>
          </cell>
          <cell r="AQ298"/>
          <cell r="AT298"/>
          <cell r="AV298">
            <v>132.42936779999999</v>
          </cell>
          <cell r="AW298"/>
          <cell r="AY298">
            <v>138.258601285</v>
          </cell>
          <cell r="AZ298"/>
          <cell r="BC298"/>
          <cell r="BD298">
            <v>95</v>
          </cell>
          <cell r="BE298">
            <v>202.5</v>
          </cell>
        </row>
        <row r="299">
          <cell r="AS299">
            <v>132.42936779999999</v>
          </cell>
        </row>
        <row r="300">
          <cell r="K300"/>
          <cell r="L300">
            <v>800</v>
          </cell>
          <cell r="M300">
            <v>95</v>
          </cell>
          <cell r="N300"/>
          <cell r="O300">
            <v>800</v>
          </cell>
          <cell r="P300">
            <v>800</v>
          </cell>
          <cell r="Q300">
            <v>800</v>
          </cell>
          <cell r="R300">
            <v>84.864624480000018</v>
          </cell>
          <cell r="S300"/>
          <cell r="U300">
            <v>62.74</v>
          </cell>
          <cell r="V300"/>
          <cell r="X300">
            <v>94.984664145799997</v>
          </cell>
          <cell r="Y300"/>
          <cell r="AA300">
            <v>85.74309375</v>
          </cell>
          <cell r="AB300"/>
          <cell r="AC300">
            <v>1376.25</v>
          </cell>
          <cell r="AD300">
            <v>127.5</v>
          </cell>
          <cell r="AE300"/>
          <cell r="AI300">
            <v>1650</v>
          </cell>
          <cell r="AJ300">
            <v>81.328598460000009</v>
          </cell>
          <cell r="AK300"/>
          <cell r="AM300">
            <v>91.93667652000002</v>
          </cell>
          <cell r="AN300"/>
          <cell r="AP300">
            <v>84.864624480000018</v>
          </cell>
          <cell r="AQ300"/>
          <cell r="AS300">
            <v>84.864624480000018</v>
          </cell>
          <cell r="AT300"/>
          <cell r="AV300">
            <v>84.864624480000018</v>
          </cell>
          <cell r="AW300"/>
          <cell r="AY300">
            <v>87.959730392500006</v>
          </cell>
          <cell r="AZ300"/>
          <cell r="BC300"/>
          <cell r="BD300">
            <v>62.74</v>
          </cell>
          <cell r="BE300">
            <v>127.5</v>
          </cell>
        </row>
        <row r="304">
          <cell r="K304"/>
          <cell r="L304">
            <v>800</v>
          </cell>
          <cell r="M304">
            <v>95</v>
          </cell>
          <cell r="N304"/>
          <cell r="O304">
            <v>800</v>
          </cell>
          <cell r="P304">
            <v>800</v>
          </cell>
          <cell r="Q304">
            <v>800</v>
          </cell>
          <cell r="R304">
            <v>132.42936779999999</v>
          </cell>
          <cell r="S304"/>
          <cell r="U304">
            <v>100.36</v>
          </cell>
          <cell r="V304"/>
          <cell r="X304">
            <v>149.00331515419998</v>
          </cell>
          <cell r="Y304"/>
          <cell r="AA304">
            <v>135.48356250000001</v>
          </cell>
          <cell r="AB304"/>
          <cell r="AC304">
            <v>1770</v>
          </cell>
          <cell r="AD304">
            <v>202.5</v>
          </cell>
          <cell r="AE304"/>
          <cell r="AI304">
            <v>1650</v>
          </cell>
          <cell r="AJ304">
            <v>126.91147747499998</v>
          </cell>
          <cell r="AK304"/>
          <cell r="AM304">
            <v>143.46514844999999</v>
          </cell>
          <cell r="AN304"/>
          <cell r="AP304">
            <v>132.42936779999999</v>
          </cell>
          <cell r="AQ304"/>
          <cell r="AS304">
            <v>132.42936779999999</v>
          </cell>
          <cell r="AT304"/>
          <cell r="AV304">
            <v>132.42936779999999</v>
          </cell>
          <cell r="AW304"/>
          <cell r="AY304">
            <v>138.71719883249997</v>
          </cell>
          <cell r="AZ304"/>
          <cell r="BC304"/>
          <cell r="BD304">
            <v>95</v>
          </cell>
          <cell r="BE304">
            <v>202.5</v>
          </cell>
        </row>
        <row r="307">
          <cell r="K307"/>
          <cell r="M307">
            <v>11.51</v>
          </cell>
          <cell r="N307"/>
          <cell r="R307">
            <v>13.946042159999999</v>
          </cell>
          <cell r="S307"/>
          <cell r="U307">
            <v>10.86</v>
          </cell>
          <cell r="V307"/>
          <cell r="X307">
            <v>12.5</v>
          </cell>
          <cell r="Y307"/>
          <cell r="AA307">
            <v>12.5</v>
          </cell>
          <cell r="AB307"/>
          <cell r="AC307">
            <v>202.5</v>
          </cell>
          <cell r="AD307">
            <v>18.75</v>
          </cell>
          <cell r="AE307"/>
          <cell r="AJ307">
            <v>13.364957069999999</v>
          </cell>
          <cell r="AK307"/>
          <cell r="AM307">
            <v>15.108212340000001</v>
          </cell>
          <cell r="AN307"/>
          <cell r="AP307">
            <v>13.946042159999999</v>
          </cell>
          <cell r="AQ307"/>
          <cell r="AS307">
            <v>13.946042159999999</v>
          </cell>
          <cell r="AT307"/>
          <cell r="AV307">
            <v>13.946042159999999</v>
          </cell>
          <cell r="AW307"/>
          <cell r="AY307">
            <v>14.507539704999999</v>
          </cell>
          <cell r="AZ307"/>
          <cell r="BC307"/>
          <cell r="BD307">
            <v>10.86</v>
          </cell>
          <cell r="BE307">
            <v>18.75</v>
          </cell>
        </row>
        <row r="309">
          <cell r="K309"/>
          <cell r="M309">
            <v>11.51</v>
          </cell>
          <cell r="N309"/>
          <cell r="R309">
            <v>13.946042159999999</v>
          </cell>
          <cell r="S309"/>
          <cell r="U309">
            <v>11.2</v>
          </cell>
          <cell r="V309"/>
          <cell r="X309">
            <v>12.5</v>
          </cell>
          <cell r="Y309"/>
          <cell r="AA309">
            <v>12.5</v>
          </cell>
          <cell r="AB309"/>
          <cell r="AC309">
            <v>322.5</v>
          </cell>
          <cell r="AD309">
            <v>18.75</v>
          </cell>
          <cell r="AE309"/>
          <cell r="AJ309">
            <v>13.364957069999999</v>
          </cell>
          <cell r="AK309"/>
          <cell r="AM309">
            <v>15.108212340000001</v>
          </cell>
          <cell r="AN309"/>
          <cell r="AP309">
            <v>13.946042159999999</v>
          </cell>
          <cell r="AQ309"/>
          <cell r="AS309">
            <v>13.946042159999999</v>
          </cell>
          <cell r="AT309"/>
          <cell r="AV309">
            <v>13.946042159999999</v>
          </cell>
          <cell r="AW309"/>
          <cell r="AY309">
            <v>14.507539704999999</v>
          </cell>
          <cell r="AZ309"/>
          <cell r="BC309"/>
          <cell r="BD309">
            <v>11.2</v>
          </cell>
          <cell r="BE309">
            <v>18.75</v>
          </cell>
        </row>
        <row r="310">
          <cell r="K310"/>
          <cell r="M310">
            <v>9.34</v>
          </cell>
          <cell r="N310"/>
          <cell r="R310">
            <v>11.31897888</v>
          </cell>
          <cell r="S310"/>
          <cell r="U310">
            <v>14.54</v>
          </cell>
          <cell r="V310"/>
          <cell r="X310">
            <v>10</v>
          </cell>
          <cell r="Y310"/>
          <cell r="AA310">
            <v>12.5</v>
          </cell>
          <cell r="AB310"/>
          <cell r="AC310">
            <v>341.25</v>
          </cell>
          <cell r="AD310">
            <v>15</v>
          </cell>
          <cell r="AE310"/>
          <cell r="AJ310">
            <v>10.847354759999998</v>
          </cell>
          <cell r="AK310"/>
          <cell r="AM310">
            <v>12.26222712</v>
          </cell>
          <cell r="AN310"/>
          <cell r="AP310">
            <v>11.31897888</v>
          </cell>
          <cell r="AQ310"/>
          <cell r="AS310">
            <v>11.31897888</v>
          </cell>
          <cell r="AT310"/>
          <cell r="AV310">
            <v>11.31897888</v>
          </cell>
          <cell r="AW310"/>
          <cell r="AY310">
            <v>11.788389609999999</v>
          </cell>
          <cell r="AZ310"/>
          <cell r="BC310"/>
          <cell r="BD310">
            <v>9.34</v>
          </cell>
          <cell r="BE310">
            <v>15</v>
          </cell>
        </row>
        <row r="311">
          <cell r="K311"/>
          <cell r="M311">
            <v>8.6199999999999992</v>
          </cell>
          <cell r="N311"/>
          <cell r="R311">
            <v>10.452818880000001</v>
          </cell>
          <cell r="S311"/>
          <cell r="U311">
            <v>8.1199999999999992</v>
          </cell>
          <cell r="V311"/>
          <cell r="X311">
            <v>12.9831324545</v>
          </cell>
          <cell r="Y311"/>
          <cell r="AA311">
            <v>10.895531250000001</v>
          </cell>
          <cell r="AB311"/>
          <cell r="AC311">
            <v>180</v>
          </cell>
          <cell r="AD311">
            <v>15</v>
          </cell>
          <cell r="AE311"/>
          <cell r="AJ311">
            <v>10.017284760000001</v>
          </cell>
          <cell r="AK311"/>
          <cell r="AM311">
            <v>11.323887120000002</v>
          </cell>
          <cell r="AN311"/>
          <cell r="AP311">
            <v>10.452818880000001</v>
          </cell>
          <cell r="AQ311"/>
          <cell r="AS311">
            <v>10.452818880000001</v>
          </cell>
          <cell r="AT311"/>
          <cell r="AV311">
            <v>10.452818880000001</v>
          </cell>
          <cell r="AW311"/>
          <cell r="AY311">
            <v>10.887412110000001</v>
          </cell>
          <cell r="AZ311"/>
          <cell r="BC311"/>
          <cell r="BD311">
            <v>8.1199999999999992</v>
          </cell>
          <cell r="BE311">
            <v>15</v>
          </cell>
        </row>
        <row r="315">
          <cell r="K315"/>
          <cell r="M315">
            <v>9.7100000000000009</v>
          </cell>
          <cell r="N315"/>
          <cell r="R315">
            <v>11.77</v>
          </cell>
          <cell r="S315"/>
          <cell r="U315">
            <v>8.4700000000000006</v>
          </cell>
          <cell r="V315"/>
          <cell r="X315">
            <v>13.94</v>
          </cell>
          <cell r="Y315"/>
          <cell r="AA315">
            <v>11.84</v>
          </cell>
          <cell r="AB315"/>
          <cell r="AC315">
            <v>191.25</v>
          </cell>
          <cell r="AD315">
            <v>15.75</v>
          </cell>
          <cell r="AE315"/>
          <cell r="AJ315">
            <v>11.28</v>
          </cell>
          <cell r="AK315"/>
          <cell r="AM315">
            <v>12.75</v>
          </cell>
          <cell r="AN315"/>
          <cell r="AP315">
            <v>11.77</v>
          </cell>
          <cell r="AQ315"/>
          <cell r="AS315">
            <v>11.77</v>
          </cell>
          <cell r="AT315"/>
          <cell r="AV315">
            <v>11.77</v>
          </cell>
          <cell r="AW315"/>
          <cell r="AY315">
            <v>12.25</v>
          </cell>
          <cell r="AZ315"/>
          <cell r="BC315"/>
          <cell r="BD315">
            <v>8.4700000000000006</v>
          </cell>
          <cell r="BE315">
            <v>15.75</v>
          </cell>
        </row>
        <row r="316">
          <cell r="K316"/>
          <cell r="M316">
            <v>11.51</v>
          </cell>
          <cell r="N316"/>
          <cell r="R316">
            <v>13.946042159999999</v>
          </cell>
          <cell r="S316"/>
          <cell r="U316">
            <v>10.17</v>
          </cell>
          <cell r="V316"/>
          <cell r="X316">
            <v>16.3141196218</v>
          </cell>
          <cell r="Y316"/>
          <cell r="AA316">
            <v>14.211562499999999</v>
          </cell>
          <cell r="AB316"/>
          <cell r="AC316">
            <v>330</v>
          </cell>
          <cell r="AD316">
            <v>18.75</v>
          </cell>
          <cell r="AE316"/>
          <cell r="AJ316">
            <v>13.364957069999999</v>
          </cell>
          <cell r="AK316"/>
          <cell r="AM316">
            <v>15.108212340000001</v>
          </cell>
          <cell r="AN316"/>
          <cell r="AP316">
            <v>13.946042159999999</v>
          </cell>
          <cell r="AQ316"/>
          <cell r="AS316">
            <v>13.946042159999999</v>
          </cell>
          <cell r="AT316"/>
          <cell r="AV316">
            <v>13.946042159999999</v>
          </cell>
          <cell r="AW316"/>
          <cell r="AY316">
            <v>14.507539704999999</v>
          </cell>
          <cell r="AZ316"/>
          <cell r="BC316"/>
          <cell r="BD316">
            <v>10.17</v>
          </cell>
          <cell r="BE316">
            <v>18.75</v>
          </cell>
        </row>
        <row r="318">
          <cell r="K318"/>
          <cell r="M318">
            <v>8.25</v>
          </cell>
          <cell r="N318"/>
          <cell r="R318">
            <v>10.005447240000002</v>
          </cell>
          <cell r="S318"/>
          <cell r="U318">
            <v>8.1199999999999992</v>
          </cell>
          <cell r="V318"/>
          <cell r="X318">
            <v>11.782366466000003</v>
          </cell>
          <cell r="Y318"/>
          <cell r="AA318">
            <v>10.895531250000001</v>
          </cell>
          <cell r="AB318"/>
          <cell r="AC318">
            <v>183.75</v>
          </cell>
          <cell r="AD318">
            <v>15</v>
          </cell>
          <cell r="AE318"/>
          <cell r="AJ318">
            <v>9.5885536050000013</v>
          </cell>
          <cell r="AK318"/>
          <cell r="AM318">
            <v>10.839234510000002</v>
          </cell>
          <cell r="AN318"/>
          <cell r="AP318">
            <v>10.005447240000002</v>
          </cell>
          <cell r="AQ318"/>
          <cell r="AS318">
            <v>10.005447240000002</v>
          </cell>
          <cell r="AT318"/>
          <cell r="AV318">
            <v>10.005447240000002</v>
          </cell>
          <cell r="AW318"/>
          <cell r="AY318">
            <v>10.428814562499999</v>
          </cell>
          <cell r="AZ318"/>
          <cell r="BC318"/>
          <cell r="BD318">
            <v>8.1199999999999992</v>
          </cell>
          <cell r="BE318">
            <v>15</v>
          </cell>
        </row>
        <row r="320">
          <cell r="K320"/>
          <cell r="M320">
            <v>8.98</v>
          </cell>
          <cell r="N320"/>
          <cell r="R320">
            <v>10.885898880000003</v>
          </cell>
          <cell r="S320"/>
          <cell r="U320">
            <v>8.1199999999999992</v>
          </cell>
          <cell r="V320"/>
          <cell r="X320">
            <v>11.782366466000003</v>
          </cell>
          <cell r="Y320"/>
          <cell r="AA320">
            <v>10.895531250000001</v>
          </cell>
          <cell r="AB320"/>
          <cell r="AC320">
            <v>183.75</v>
          </cell>
          <cell r="AD320">
            <v>15</v>
          </cell>
          <cell r="AE320"/>
          <cell r="AJ320">
            <v>10.432319760000002</v>
          </cell>
          <cell r="AK320"/>
          <cell r="AM320">
            <v>11.793057120000004</v>
          </cell>
          <cell r="AN320"/>
          <cell r="AP320">
            <v>10.885898880000003</v>
          </cell>
          <cell r="AQ320"/>
          <cell r="AS320">
            <v>10.885898880000003</v>
          </cell>
          <cell r="AT320"/>
          <cell r="AV320">
            <v>10.885898880000003</v>
          </cell>
          <cell r="AW320"/>
          <cell r="AY320">
            <v>11.337900860000001</v>
          </cell>
          <cell r="AZ320"/>
          <cell r="BC320"/>
          <cell r="BD320">
            <v>8.1199999999999992</v>
          </cell>
          <cell r="BE320">
            <v>15</v>
          </cell>
        </row>
        <row r="323">
          <cell r="K323"/>
          <cell r="M323">
            <v>8.61</v>
          </cell>
          <cell r="N323"/>
          <cell r="R323">
            <v>10.438527240000001</v>
          </cell>
          <cell r="S323"/>
          <cell r="U323">
            <v>8.1199999999999992</v>
          </cell>
          <cell r="V323"/>
          <cell r="X323">
            <v>11.782366466000003</v>
          </cell>
          <cell r="Y323"/>
          <cell r="AA323">
            <v>10.895531250000001</v>
          </cell>
          <cell r="AB323"/>
          <cell r="AC323">
            <v>183.75</v>
          </cell>
          <cell r="AD323">
            <v>14.25</v>
          </cell>
          <cell r="AE323"/>
          <cell r="AJ323">
            <v>10.003588605000001</v>
          </cell>
          <cell r="AK323"/>
          <cell r="AM323">
            <v>11.308404510000003</v>
          </cell>
          <cell r="AN323"/>
          <cell r="AP323">
            <v>10.438527240000001</v>
          </cell>
          <cell r="AQ323"/>
          <cell r="AS323">
            <v>10.438527240000001</v>
          </cell>
          <cell r="AT323"/>
          <cell r="AV323">
            <v>10.438527240000001</v>
          </cell>
          <cell r="AW323"/>
          <cell r="AY323">
            <v>10.879303312499999</v>
          </cell>
          <cell r="AZ323"/>
          <cell r="BC323"/>
          <cell r="BD323">
            <v>8.1199999999999992</v>
          </cell>
          <cell r="BE323">
            <v>14.25</v>
          </cell>
        </row>
        <row r="335">
          <cell r="K335"/>
          <cell r="L335">
            <v>800</v>
          </cell>
          <cell r="M335">
            <v>95</v>
          </cell>
          <cell r="N335"/>
          <cell r="O335">
            <v>800</v>
          </cell>
          <cell r="P335">
            <v>800</v>
          </cell>
          <cell r="Q335">
            <v>800</v>
          </cell>
          <cell r="R335">
            <v>131.98199615999999</v>
          </cell>
          <cell r="S335"/>
          <cell r="U335">
            <v>100.02</v>
          </cell>
          <cell r="V335"/>
          <cell r="X335">
            <v>149.00331515419998</v>
          </cell>
          <cell r="Y335"/>
          <cell r="AA335">
            <v>135.48356250000001</v>
          </cell>
          <cell r="AB335"/>
          <cell r="AC335">
            <v>1916.25</v>
          </cell>
          <cell r="AD335">
            <v>202.5</v>
          </cell>
          <cell r="AE335"/>
          <cell r="AI335">
            <v>1650</v>
          </cell>
          <cell r="AJ335">
            <v>126.48274631999998</v>
          </cell>
          <cell r="AK335"/>
          <cell r="AM335">
            <v>142.98049584</v>
          </cell>
          <cell r="AN335"/>
          <cell r="AP335">
            <v>131.98199615999999</v>
          </cell>
          <cell r="AQ335"/>
          <cell r="AS335">
            <v>131.98199615999999</v>
          </cell>
          <cell r="AT335"/>
          <cell r="AV335">
            <v>131.98199615999999</v>
          </cell>
          <cell r="AW335"/>
          <cell r="AY335">
            <v>138.258601285</v>
          </cell>
          <cell r="AZ335"/>
          <cell r="BC335"/>
          <cell r="BD335">
            <v>95</v>
          </cell>
          <cell r="BE335">
            <v>202.5</v>
          </cell>
        </row>
        <row r="337">
          <cell r="K337"/>
          <cell r="L337">
            <v>800</v>
          </cell>
          <cell r="M337">
            <v>95</v>
          </cell>
          <cell r="N337"/>
          <cell r="O337">
            <v>800</v>
          </cell>
          <cell r="P337">
            <v>800</v>
          </cell>
          <cell r="Q337">
            <v>800</v>
          </cell>
          <cell r="R337">
            <v>83.633378040000011</v>
          </cell>
          <cell r="S337"/>
          <cell r="U337">
            <v>62.74</v>
          </cell>
          <cell r="V337"/>
          <cell r="X337">
            <v>94.984664145799997</v>
          </cell>
          <cell r="Y337"/>
          <cell r="AA337">
            <v>85.74309375</v>
          </cell>
          <cell r="AB337"/>
          <cell r="AC337">
            <v>1406.25</v>
          </cell>
          <cell r="AD337">
            <v>127.5</v>
          </cell>
          <cell r="AE337"/>
          <cell r="AI337">
            <v>1650</v>
          </cell>
          <cell r="AJ337">
            <v>80.148653955</v>
          </cell>
          <cell r="AK337"/>
          <cell r="AM337">
            <v>90.602826210000018</v>
          </cell>
          <cell r="AN337"/>
          <cell r="AP337">
            <v>83.633378040000011</v>
          </cell>
          <cell r="AQ337"/>
          <cell r="AS337">
            <v>83.633378040000011</v>
          </cell>
          <cell r="AT337"/>
          <cell r="AV337">
            <v>83.633378040000011</v>
          </cell>
          <cell r="AW337"/>
          <cell r="AY337">
            <v>87.959730392500006</v>
          </cell>
          <cell r="AZ337"/>
          <cell r="BC337"/>
          <cell r="BD337">
            <v>62.74</v>
          </cell>
          <cell r="BE337">
            <v>127.5</v>
          </cell>
        </row>
        <row r="339">
          <cell r="K339"/>
          <cell r="L339">
            <v>800</v>
          </cell>
          <cell r="M339">
            <v>95</v>
          </cell>
          <cell r="N339"/>
          <cell r="O339">
            <v>800</v>
          </cell>
          <cell r="P339">
            <v>800</v>
          </cell>
          <cell r="Q339">
            <v>800</v>
          </cell>
          <cell r="R339">
            <v>132.42936779999999</v>
          </cell>
          <cell r="S339"/>
          <cell r="U339">
            <v>100.36</v>
          </cell>
          <cell r="V339"/>
          <cell r="X339">
            <v>149.00331515419998</v>
          </cell>
          <cell r="Y339"/>
          <cell r="AA339">
            <v>135.48356250000001</v>
          </cell>
          <cell r="AB339"/>
          <cell r="AC339">
            <v>1766.25</v>
          </cell>
          <cell r="AD339">
            <v>202.5</v>
          </cell>
          <cell r="AE339"/>
          <cell r="AI339">
            <v>1650</v>
          </cell>
          <cell r="AJ339">
            <v>126.91147747499998</v>
          </cell>
          <cell r="AK339"/>
          <cell r="AM339">
            <v>143.46514844999999</v>
          </cell>
          <cell r="AN339"/>
          <cell r="AP339">
            <v>132.42936779999999</v>
          </cell>
          <cell r="AQ339"/>
          <cell r="AS339">
            <v>132.42936779999999</v>
          </cell>
          <cell r="AT339"/>
          <cell r="AV339">
            <v>132.42936779999999</v>
          </cell>
          <cell r="AW339"/>
          <cell r="AY339">
            <v>138.258601285</v>
          </cell>
          <cell r="AZ339"/>
          <cell r="BC339"/>
          <cell r="BD339">
            <v>95</v>
          </cell>
          <cell r="BE339">
            <v>202.5</v>
          </cell>
        </row>
        <row r="342">
          <cell r="K342"/>
          <cell r="M342">
            <v>9.34</v>
          </cell>
          <cell r="N342"/>
          <cell r="R342">
            <v>11.31897888</v>
          </cell>
          <cell r="S342"/>
          <cell r="U342">
            <v>8.81</v>
          </cell>
          <cell r="V342"/>
          <cell r="X342">
            <v>10</v>
          </cell>
          <cell r="Y342"/>
          <cell r="AA342">
            <v>10</v>
          </cell>
          <cell r="AB342"/>
          <cell r="AC342">
            <v>183.75</v>
          </cell>
          <cell r="AD342">
            <v>15</v>
          </cell>
          <cell r="AE342"/>
          <cell r="AJ342">
            <v>10.847354759999998</v>
          </cell>
          <cell r="AK342"/>
          <cell r="AM342">
            <v>12.26222712</v>
          </cell>
          <cell r="AN342"/>
          <cell r="AP342">
            <v>11.31897888</v>
          </cell>
          <cell r="AQ342"/>
          <cell r="AS342">
            <v>11.31897888</v>
          </cell>
          <cell r="AT342"/>
          <cell r="AV342">
            <v>11.31897888</v>
          </cell>
          <cell r="AW342"/>
          <cell r="AY342">
            <v>11.788389609999999</v>
          </cell>
          <cell r="AZ342"/>
          <cell r="BC342"/>
          <cell r="BD342">
            <v>8.81</v>
          </cell>
          <cell r="BE342">
            <v>15</v>
          </cell>
        </row>
        <row r="345">
          <cell r="K345"/>
          <cell r="M345">
            <v>11.86</v>
          </cell>
          <cell r="N345"/>
          <cell r="R345">
            <v>14.38</v>
          </cell>
          <cell r="S345"/>
          <cell r="U345">
            <v>11.2</v>
          </cell>
          <cell r="V345"/>
          <cell r="X345">
            <v>15</v>
          </cell>
          <cell r="Y345"/>
          <cell r="AA345">
            <v>15</v>
          </cell>
          <cell r="AB345"/>
          <cell r="AC345">
            <v>311.25</v>
          </cell>
          <cell r="AD345">
            <v>22.5</v>
          </cell>
          <cell r="AE345"/>
          <cell r="AJ345">
            <v>13.77999207</v>
          </cell>
          <cell r="AK345"/>
          <cell r="AM345">
            <v>15.577382340000002</v>
          </cell>
          <cell r="AN345"/>
          <cell r="AP345">
            <v>14.38</v>
          </cell>
          <cell r="AQ345"/>
          <cell r="AS345">
            <v>14.38</v>
          </cell>
          <cell r="AT345"/>
          <cell r="AV345">
            <v>14.38</v>
          </cell>
          <cell r="AW345"/>
          <cell r="AY345">
            <v>14.958028454999999</v>
          </cell>
          <cell r="AZ345"/>
          <cell r="BC345"/>
          <cell r="BD345">
            <v>11.2</v>
          </cell>
          <cell r="BE345">
            <v>22.5</v>
          </cell>
        </row>
        <row r="346">
          <cell r="K346"/>
          <cell r="M346">
            <v>62.54</v>
          </cell>
          <cell r="N346"/>
          <cell r="R346">
            <v>73.572496560000005</v>
          </cell>
          <cell r="S346"/>
          <cell r="U346">
            <v>55.3</v>
          </cell>
          <cell r="V346"/>
          <cell r="X346">
            <v>82.476565261999994</v>
          </cell>
          <cell r="Y346"/>
          <cell r="AA346">
            <v>74.847562500000009</v>
          </cell>
          <cell r="AB346"/>
          <cell r="AC346">
            <v>780</v>
          </cell>
          <cell r="AD346">
            <v>102</v>
          </cell>
          <cell r="AE346"/>
          <cell r="AI346">
            <v>1200</v>
          </cell>
          <cell r="AJ346">
            <v>70.506975870000005</v>
          </cell>
          <cell r="AK346"/>
          <cell r="AM346">
            <v>79.703537940000004</v>
          </cell>
          <cell r="AN346"/>
          <cell r="AP346">
            <v>73.572496560000005</v>
          </cell>
          <cell r="AQ346"/>
          <cell r="AS346">
            <v>73.572496560000005</v>
          </cell>
          <cell r="AT346"/>
          <cell r="AV346">
            <v>73.572496560000005</v>
          </cell>
          <cell r="AW346"/>
          <cell r="AY346">
            <v>77.072318282499992</v>
          </cell>
          <cell r="AZ346"/>
          <cell r="BC346"/>
          <cell r="BD346">
            <v>55.3</v>
          </cell>
          <cell r="BE346">
            <v>102</v>
          </cell>
        </row>
        <row r="347">
          <cell r="K347"/>
          <cell r="M347">
            <v>67</v>
          </cell>
          <cell r="N347"/>
          <cell r="R347">
            <v>78.826623120000008</v>
          </cell>
          <cell r="S347"/>
          <cell r="U347">
            <v>59.33</v>
          </cell>
          <cell r="V347"/>
          <cell r="X347">
            <v>88.188472455200014</v>
          </cell>
          <cell r="Y347"/>
          <cell r="AA347">
            <v>80.058468750000003</v>
          </cell>
          <cell r="AB347"/>
          <cell r="AC347">
            <v>1155</v>
          </cell>
          <cell r="AD347">
            <v>109.5</v>
          </cell>
          <cell r="AE347"/>
          <cell r="AI347">
            <v>1200</v>
          </cell>
          <cell r="AJ347">
            <v>75.542180489999993</v>
          </cell>
          <cell r="AK347"/>
          <cell r="AM347">
            <v>85.39550838000001</v>
          </cell>
          <cell r="AN347"/>
          <cell r="AP347">
            <v>78.826623120000008</v>
          </cell>
          <cell r="AQ347"/>
          <cell r="AS347">
            <v>78.826623120000008</v>
          </cell>
          <cell r="AT347"/>
          <cell r="AV347">
            <v>78.826623120000008</v>
          </cell>
          <cell r="AW347"/>
          <cell r="AY347">
            <v>82.052020925000008</v>
          </cell>
          <cell r="AZ347"/>
          <cell r="BC347"/>
          <cell r="BD347">
            <v>59.33</v>
          </cell>
          <cell r="BE347">
            <v>109.5</v>
          </cell>
        </row>
        <row r="350">
          <cell r="K350"/>
          <cell r="M350">
            <v>73.59</v>
          </cell>
          <cell r="N350"/>
          <cell r="R350">
            <v>86.582652839999994</v>
          </cell>
          <cell r="S350"/>
          <cell r="U350">
            <v>65.13</v>
          </cell>
          <cell r="V350"/>
          <cell r="X350">
            <v>97.11488532460001</v>
          </cell>
          <cell r="Y350"/>
          <cell r="AA350">
            <v>88.111687500000002</v>
          </cell>
          <cell r="AB350"/>
          <cell r="AC350">
            <v>1357.5</v>
          </cell>
          <cell r="AD350">
            <v>119.25</v>
          </cell>
          <cell r="AE350"/>
          <cell r="AI350">
            <v>1200</v>
          </cell>
          <cell r="AJ350">
            <v>82.975042304999988</v>
          </cell>
          <cell r="AK350"/>
          <cell r="AM350">
            <v>93.797873910000007</v>
          </cell>
          <cell r="AN350"/>
          <cell r="AP350">
            <v>86.582652839999994</v>
          </cell>
          <cell r="AQ350"/>
          <cell r="AS350">
            <v>86.582652839999994</v>
          </cell>
          <cell r="AT350"/>
          <cell r="AV350">
            <v>86.582652839999994</v>
          </cell>
          <cell r="AW350"/>
          <cell r="AY350">
            <v>90.212174142499975</v>
          </cell>
          <cell r="AZ350"/>
          <cell r="BC350"/>
          <cell r="BD350">
            <v>65.13</v>
          </cell>
          <cell r="BE350">
            <v>119.25</v>
          </cell>
        </row>
        <row r="353">
          <cell r="K353"/>
          <cell r="M353">
            <v>114.69</v>
          </cell>
          <cell r="N353"/>
          <cell r="R353">
            <v>134.93127096000001</v>
          </cell>
          <cell r="S353"/>
          <cell r="U353">
            <v>104.87</v>
          </cell>
          <cell r="V353"/>
          <cell r="X353">
            <v>350</v>
          </cell>
          <cell r="Y353"/>
          <cell r="AA353">
            <v>350</v>
          </cell>
          <cell r="AB353"/>
          <cell r="AC353">
            <v>1646.25</v>
          </cell>
          <cell r="AD353">
            <v>525</v>
          </cell>
          <cell r="AE353"/>
          <cell r="AJ353">
            <v>129.30913466999999</v>
          </cell>
          <cell r="AK353"/>
          <cell r="AM353">
            <v>146.17554354000001</v>
          </cell>
          <cell r="AN353"/>
          <cell r="AP353">
            <v>134.93127096000001</v>
          </cell>
          <cell r="AQ353"/>
          <cell r="AS353">
            <v>134.93127096000001</v>
          </cell>
          <cell r="AT353"/>
          <cell r="AV353">
            <v>134.93127096000001</v>
          </cell>
          <cell r="AW353"/>
          <cell r="AY353">
            <v>140.521856765</v>
          </cell>
          <cell r="AZ353"/>
          <cell r="BC353"/>
          <cell r="BD353">
            <v>104.87</v>
          </cell>
          <cell r="BE353">
            <v>525</v>
          </cell>
        </row>
        <row r="356">
          <cell r="K356"/>
          <cell r="M356">
            <v>91.39</v>
          </cell>
          <cell r="N356"/>
          <cell r="R356">
            <v>107.51514155999999</v>
          </cell>
          <cell r="S356"/>
          <cell r="U356">
            <v>84.32</v>
          </cell>
          <cell r="V356"/>
          <cell r="X356">
            <v>117.33425065830002</v>
          </cell>
          <cell r="Y356"/>
          <cell r="AA356">
            <v>85</v>
          </cell>
          <cell r="AB356"/>
          <cell r="AC356">
            <v>1200</v>
          </cell>
          <cell r="AD356">
            <v>127.5</v>
          </cell>
          <cell r="AE356"/>
          <cell r="AI356">
            <v>1200</v>
          </cell>
          <cell r="AJ356">
            <v>103.03534399499999</v>
          </cell>
          <cell r="AK356"/>
          <cell r="AM356">
            <v>116.47473669</v>
          </cell>
          <cell r="AN356"/>
          <cell r="AP356">
            <v>107.51514155999999</v>
          </cell>
          <cell r="AQ356"/>
          <cell r="AS356">
            <v>107.51514155999999</v>
          </cell>
          <cell r="AT356"/>
          <cell r="AV356">
            <v>107.51514155999999</v>
          </cell>
          <cell r="AW356"/>
          <cell r="AY356">
            <v>116.4918858625</v>
          </cell>
          <cell r="AZ356"/>
          <cell r="BC356"/>
          <cell r="BD356">
            <v>84.32</v>
          </cell>
          <cell r="BE356">
            <v>127.5</v>
          </cell>
        </row>
        <row r="367">
          <cell r="K367"/>
          <cell r="M367">
            <v>41.27</v>
          </cell>
          <cell r="N367"/>
          <cell r="R367">
            <v>50.027236200000004</v>
          </cell>
          <cell r="S367"/>
          <cell r="U367">
            <v>32.22</v>
          </cell>
          <cell r="V367"/>
          <cell r="X367">
            <v>48.082409091600006</v>
          </cell>
          <cell r="Y367"/>
          <cell r="AA367">
            <v>43.108406250000002</v>
          </cell>
          <cell r="AB367"/>
          <cell r="AC367">
            <v>581.25</v>
          </cell>
          <cell r="AD367">
            <v>59.25</v>
          </cell>
          <cell r="AE367"/>
          <cell r="AJ367">
            <v>47.942768025000007</v>
          </cell>
          <cell r="AK367"/>
          <cell r="AM367">
            <v>54.196172550000007</v>
          </cell>
          <cell r="AN367"/>
          <cell r="AP367">
            <v>50.027236200000004</v>
          </cell>
          <cell r="AQ367"/>
          <cell r="AS367">
            <v>50.027236200000004</v>
          </cell>
          <cell r="AT367"/>
          <cell r="AV367">
            <v>50.027236200000004</v>
          </cell>
          <cell r="AW367"/>
          <cell r="AY367">
            <v>44.884897094999999</v>
          </cell>
          <cell r="AZ367"/>
          <cell r="BC367"/>
          <cell r="BD367">
            <v>32.22</v>
          </cell>
          <cell r="BE367">
            <v>59.25</v>
          </cell>
        </row>
        <row r="370">
          <cell r="K370"/>
          <cell r="M370">
            <v>41.63</v>
          </cell>
          <cell r="N370"/>
          <cell r="R370">
            <v>50.460316200000001</v>
          </cell>
          <cell r="S370"/>
          <cell r="U370">
            <v>21.71</v>
          </cell>
          <cell r="V370"/>
          <cell r="X370">
            <v>32.491145801400002</v>
          </cell>
          <cell r="Y370"/>
          <cell r="AA370">
            <v>29.370562499999998</v>
          </cell>
          <cell r="AB370"/>
          <cell r="AC370">
            <v>480</v>
          </cell>
          <cell r="AD370">
            <v>40.5</v>
          </cell>
          <cell r="AE370"/>
          <cell r="AJ370">
            <v>48.357803024999996</v>
          </cell>
          <cell r="AK370"/>
          <cell r="AM370">
            <v>54.665342549999998</v>
          </cell>
          <cell r="AN370"/>
          <cell r="AP370">
            <v>50.460316200000001</v>
          </cell>
          <cell r="AQ370"/>
          <cell r="AS370">
            <v>50.460316200000001</v>
          </cell>
          <cell r="AT370"/>
          <cell r="AV370">
            <v>50.460316200000001</v>
          </cell>
          <cell r="AW370"/>
          <cell r="AY370">
            <v>30.377357389999993</v>
          </cell>
          <cell r="AZ370"/>
          <cell r="BC370"/>
          <cell r="BD370">
            <v>21.71</v>
          </cell>
          <cell r="BE370">
            <v>54.665342549999998</v>
          </cell>
        </row>
        <row r="371">
          <cell r="K371"/>
          <cell r="L371">
            <v>800</v>
          </cell>
          <cell r="M371">
            <v>95</v>
          </cell>
          <cell r="N371"/>
          <cell r="O371">
            <v>800</v>
          </cell>
          <cell r="P371">
            <v>800</v>
          </cell>
          <cell r="Q371">
            <v>800</v>
          </cell>
          <cell r="R371">
            <v>142.88045435999999</v>
          </cell>
          <cell r="S371"/>
          <cell r="U371">
            <v>105.5</v>
          </cell>
          <cell r="V371"/>
          <cell r="X371">
            <v>152.5</v>
          </cell>
          <cell r="Y371"/>
          <cell r="AA371">
            <v>152.5</v>
          </cell>
          <cell r="AB371"/>
          <cell r="AC371">
            <v>1083.75</v>
          </cell>
          <cell r="AD371">
            <v>228.75</v>
          </cell>
          <cell r="AE371"/>
          <cell r="AI371">
            <v>1650</v>
          </cell>
          <cell r="AJ371">
            <v>136.92710209499998</v>
          </cell>
          <cell r="AK371"/>
          <cell r="AL371">
            <v>950</v>
          </cell>
          <cell r="AM371">
            <v>154.78715889</v>
          </cell>
          <cell r="AN371"/>
          <cell r="AP371">
            <v>142.88045435999999</v>
          </cell>
          <cell r="AQ371"/>
          <cell r="AS371">
            <v>142.88045435999999</v>
          </cell>
          <cell r="AT371"/>
          <cell r="AV371">
            <v>142.88045435999999</v>
          </cell>
          <cell r="AW371"/>
          <cell r="AY371">
            <v>149.09195474499998</v>
          </cell>
          <cell r="AZ371"/>
          <cell r="BC371"/>
          <cell r="BD371">
            <v>95</v>
          </cell>
          <cell r="BE371">
            <v>228.75</v>
          </cell>
        </row>
        <row r="373">
          <cell r="K373"/>
          <cell r="L373">
            <v>800</v>
          </cell>
          <cell r="M373">
            <v>95</v>
          </cell>
          <cell r="N373"/>
          <cell r="O373">
            <v>800</v>
          </cell>
          <cell r="P373">
            <v>800</v>
          </cell>
          <cell r="Q373">
            <v>800</v>
          </cell>
          <cell r="R373">
            <v>181.65670524000001</v>
          </cell>
          <cell r="S373"/>
          <cell r="U373">
            <v>140.27000000000001</v>
          </cell>
          <cell r="V373"/>
          <cell r="X373">
            <v>216.73850059809999</v>
          </cell>
          <cell r="Y373"/>
          <cell r="AA373">
            <v>202.5</v>
          </cell>
          <cell r="AB373"/>
          <cell r="AC373">
            <v>2250</v>
          </cell>
          <cell r="AD373">
            <v>303.75</v>
          </cell>
          <cell r="AE373"/>
          <cell r="AI373">
            <v>1650</v>
          </cell>
          <cell r="AJ373">
            <v>174.08767585499999</v>
          </cell>
          <cell r="AK373"/>
          <cell r="AL373">
            <v>950</v>
          </cell>
          <cell r="AM373">
            <v>196.79476401000002</v>
          </cell>
          <cell r="AN373"/>
          <cell r="AP373">
            <v>181.65670524000001</v>
          </cell>
          <cell r="AQ373"/>
          <cell r="AS373">
            <v>181.65670524000001</v>
          </cell>
          <cell r="AT373"/>
          <cell r="AV373">
            <v>181.65670524000001</v>
          </cell>
          <cell r="AW373"/>
          <cell r="AY373">
            <v>188.47368126999999</v>
          </cell>
          <cell r="AZ373"/>
          <cell r="BC373"/>
          <cell r="BD373">
            <v>95</v>
          </cell>
          <cell r="BE373">
            <v>303.75</v>
          </cell>
        </row>
        <row r="374">
          <cell r="K374"/>
          <cell r="M374">
            <v>95</v>
          </cell>
          <cell r="N374"/>
          <cell r="R374">
            <v>15.24528216</v>
          </cell>
          <cell r="S374"/>
          <cell r="U374">
            <v>11.88</v>
          </cell>
          <cell r="V374"/>
          <cell r="X374">
            <v>17.494273659200001</v>
          </cell>
          <cell r="Y374"/>
          <cell r="AA374">
            <v>15</v>
          </cell>
          <cell r="AB374"/>
          <cell r="AC374">
            <v>123.75</v>
          </cell>
          <cell r="AD374">
            <v>22.5</v>
          </cell>
          <cell r="AE374"/>
          <cell r="AJ374">
            <v>14.61006207</v>
          </cell>
          <cell r="AK374"/>
          <cell r="AM374">
            <v>16.515722340000003</v>
          </cell>
          <cell r="AN374"/>
          <cell r="AP374">
            <v>15.24528216</v>
          </cell>
          <cell r="AQ374"/>
          <cell r="AS374">
            <v>15.24528216</v>
          </cell>
          <cell r="AT374"/>
          <cell r="AV374">
            <v>15.24528216</v>
          </cell>
          <cell r="AW374"/>
          <cell r="AY374">
            <v>15.859005954999999</v>
          </cell>
          <cell r="AZ374"/>
          <cell r="BC374"/>
          <cell r="BD374">
            <v>11.88</v>
          </cell>
          <cell r="BE374">
            <v>95</v>
          </cell>
        </row>
        <row r="384">
          <cell r="K384"/>
          <cell r="M384">
            <v>28.73</v>
          </cell>
          <cell r="N384"/>
          <cell r="R384">
            <v>34.823096640000003</v>
          </cell>
          <cell r="S384"/>
          <cell r="U384">
            <v>26.08</v>
          </cell>
          <cell r="V384"/>
          <cell r="X384">
            <v>38.678086565300006</v>
          </cell>
          <cell r="Y384"/>
          <cell r="AA384">
            <v>34.581468749999999</v>
          </cell>
          <cell r="AB384"/>
          <cell r="AC384">
            <v>431.25</v>
          </cell>
          <cell r="AD384">
            <v>41.25</v>
          </cell>
          <cell r="AE384"/>
          <cell r="AJ384">
            <v>33.372134279999997</v>
          </cell>
          <cell r="AK384"/>
          <cell r="AM384">
            <v>37.725021360000007</v>
          </cell>
          <cell r="AN384"/>
          <cell r="AP384">
            <v>34.823096640000003</v>
          </cell>
          <cell r="AQ384"/>
          <cell r="AS384">
            <v>34.823096640000003</v>
          </cell>
          <cell r="AT384"/>
          <cell r="AV384">
            <v>34.823096640000003</v>
          </cell>
          <cell r="AW384"/>
          <cell r="AY384">
            <v>36.266146329999998</v>
          </cell>
          <cell r="AZ384"/>
          <cell r="BC384"/>
          <cell r="BD384">
            <v>26.08</v>
          </cell>
          <cell r="BE384">
            <v>41.25</v>
          </cell>
        </row>
        <row r="386">
          <cell r="K386"/>
          <cell r="M386">
            <v>29.43</v>
          </cell>
          <cell r="N386"/>
          <cell r="R386">
            <v>35.674965</v>
          </cell>
          <cell r="S386"/>
          <cell r="U386">
            <v>25.46</v>
          </cell>
          <cell r="V386"/>
          <cell r="X386">
            <v>37.725143337700004</v>
          </cell>
          <cell r="Y386"/>
          <cell r="AA386">
            <v>34.107750000000003</v>
          </cell>
          <cell r="AB386"/>
          <cell r="AC386">
            <v>408.75</v>
          </cell>
          <cell r="AD386">
            <v>41.25</v>
          </cell>
          <cell r="AE386"/>
          <cell r="AJ386">
            <v>34.188508124999998</v>
          </cell>
          <cell r="AK386"/>
          <cell r="AM386">
            <v>38.647878750000004</v>
          </cell>
          <cell r="AN386"/>
          <cell r="AP386">
            <v>35.674965</v>
          </cell>
          <cell r="AQ386"/>
          <cell r="AS386">
            <v>35.674965</v>
          </cell>
          <cell r="AT386"/>
          <cell r="AV386">
            <v>35.674965</v>
          </cell>
          <cell r="AW386"/>
          <cell r="AY386">
            <v>34.898462485000003</v>
          </cell>
          <cell r="AZ386"/>
          <cell r="BC386"/>
          <cell r="BD386">
            <v>25.46</v>
          </cell>
          <cell r="BE386">
            <v>41.25</v>
          </cell>
        </row>
        <row r="387">
          <cell r="K387"/>
          <cell r="M387">
            <v>37.369999999999997</v>
          </cell>
          <cell r="N387"/>
          <cell r="R387">
            <v>50.460316200000001</v>
          </cell>
          <cell r="S387"/>
          <cell r="U387">
            <v>37.96</v>
          </cell>
          <cell r="V387"/>
          <cell r="X387">
            <v>55.694450567600008</v>
          </cell>
          <cell r="Y387"/>
          <cell r="AA387">
            <v>51.161625000000008</v>
          </cell>
          <cell r="AB387"/>
          <cell r="AC387">
            <v>450</v>
          </cell>
          <cell r="AD387">
            <v>63.75</v>
          </cell>
          <cell r="AE387"/>
          <cell r="AJ387">
            <v>48.357803024999996</v>
          </cell>
          <cell r="AK387"/>
          <cell r="AM387">
            <v>54.665342549999998</v>
          </cell>
          <cell r="AN387"/>
          <cell r="AP387">
            <v>50.460316200000001</v>
          </cell>
          <cell r="AQ387"/>
          <cell r="AS387">
            <v>50.460316200000001</v>
          </cell>
          <cell r="AT387"/>
          <cell r="AV387">
            <v>50.460316200000001</v>
          </cell>
          <cell r="AW387"/>
          <cell r="AY387">
            <v>52.125152284999999</v>
          </cell>
          <cell r="AZ387"/>
          <cell r="BC387"/>
          <cell r="BD387">
            <v>37.369999999999997</v>
          </cell>
          <cell r="BE387">
            <v>63.75</v>
          </cell>
        </row>
        <row r="394">
          <cell r="K394"/>
          <cell r="M394">
            <v>32.01</v>
          </cell>
          <cell r="N394"/>
          <cell r="R394">
            <v>38.804834160000006</v>
          </cell>
          <cell r="S394"/>
          <cell r="U394">
            <v>28.75</v>
          </cell>
          <cell r="V394"/>
          <cell r="X394">
            <v>39.986705786299993</v>
          </cell>
          <cell r="Y394"/>
          <cell r="AA394">
            <v>35</v>
          </cell>
          <cell r="AB394"/>
          <cell r="AC394">
            <v>236.25</v>
          </cell>
          <cell r="AD394">
            <v>52.5</v>
          </cell>
          <cell r="AE394"/>
          <cell r="AJ394">
            <v>37.187966070000002</v>
          </cell>
          <cell r="AK394"/>
          <cell r="AM394">
            <v>42.038570340000007</v>
          </cell>
          <cell r="AN394"/>
          <cell r="AP394">
            <v>38.804834160000006</v>
          </cell>
          <cell r="AQ394"/>
          <cell r="AS394">
            <v>38.804834160000006</v>
          </cell>
          <cell r="AT394"/>
          <cell r="AV394">
            <v>38.804834160000006</v>
          </cell>
          <cell r="AW394"/>
          <cell r="AY394">
            <v>40.795360222499994</v>
          </cell>
          <cell r="AZ394"/>
          <cell r="BC394"/>
          <cell r="BD394">
            <v>28.75</v>
          </cell>
          <cell r="BE394">
            <v>52.5</v>
          </cell>
        </row>
        <row r="395">
          <cell r="K395"/>
          <cell r="M395">
            <v>24.8</v>
          </cell>
          <cell r="N395"/>
          <cell r="R395">
            <v>30.05748432</v>
          </cell>
          <cell r="S395"/>
          <cell r="U395">
            <v>19.940000000000001</v>
          </cell>
          <cell r="V395"/>
          <cell r="X395">
            <v>27.729305749599995</v>
          </cell>
          <cell r="Y395"/>
          <cell r="AA395">
            <v>25</v>
          </cell>
          <cell r="AB395"/>
          <cell r="AC395">
            <v>277.5</v>
          </cell>
          <cell r="AD395">
            <v>37.5</v>
          </cell>
          <cell r="AE395"/>
          <cell r="AJ395">
            <v>28.80508914</v>
          </cell>
          <cell r="AK395"/>
          <cell r="AM395">
            <v>32.562274680000002</v>
          </cell>
          <cell r="AN395"/>
          <cell r="AP395">
            <v>30.05748432</v>
          </cell>
          <cell r="AQ395"/>
          <cell r="AS395">
            <v>30.05748432</v>
          </cell>
          <cell r="AT395"/>
          <cell r="AV395">
            <v>30.05748432</v>
          </cell>
          <cell r="AW395"/>
          <cell r="AY395">
            <v>31.736932437499995</v>
          </cell>
          <cell r="AZ395"/>
          <cell r="BC395"/>
          <cell r="BD395">
            <v>19.940000000000001</v>
          </cell>
          <cell r="BE395">
            <v>37.5</v>
          </cell>
        </row>
        <row r="404">
          <cell r="K404"/>
          <cell r="M404">
            <v>9.6999999999999993</v>
          </cell>
          <cell r="N404"/>
          <cell r="R404">
            <v>11.75205888</v>
          </cell>
          <cell r="S404"/>
          <cell r="U404">
            <v>7.78</v>
          </cell>
          <cell r="V404"/>
          <cell r="X404">
            <v>13.210343264300002</v>
          </cell>
          <cell r="Y404"/>
          <cell r="AA404">
            <v>11.842968750000001</v>
          </cell>
          <cell r="AB404"/>
          <cell r="AC404">
            <v>288.75</v>
          </cell>
          <cell r="AD404">
            <v>15.75</v>
          </cell>
          <cell r="AE404"/>
          <cell r="AJ404">
            <v>11.26238976</v>
          </cell>
          <cell r="AK404"/>
          <cell r="AM404">
            <v>12.73139712</v>
          </cell>
          <cell r="AN404"/>
          <cell r="AP404">
            <v>11.75205888</v>
          </cell>
          <cell r="AQ404"/>
          <cell r="AS404">
            <v>11.75205888</v>
          </cell>
          <cell r="AT404"/>
          <cell r="AV404">
            <v>11.75205888</v>
          </cell>
          <cell r="AW404"/>
          <cell r="AY404">
            <v>12.238878359999998</v>
          </cell>
          <cell r="AZ404"/>
          <cell r="BC404"/>
          <cell r="BD404">
            <v>7.78</v>
          </cell>
          <cell r="BE404">
            <v>15.75</v>
          </cell>
        </row>
        <row r="411">
          <cell r="K411"/>
          <cell r="M411">
            <v>45.58</v>
          </cell>
          <cell r="N411"/>
          <cell r="R411">
            <v>55.252779480000008</v>
          </cell>
          <cell r="S411"/>
          <cell r="U411">
            <v>42.06</v>
          </cell>
          <cell r="V411"/>
          <cell r="X411">
            <v>60</v>
          </cell>
          <cell r="Y411"/>
          <cell r="AA411">
            <v>60</v>
          </cell>
          <cell r="AB411"/>
          <cell r="AC411">
            <v>1612.5</v>
          </cell>
          <cell r="AD411">
            <v>90</v>
          </cell>
          <cell r="AE411"/>
          <cell r="AJ411">
            <v>52.950580335000005</v>
          </cell>
          <cell r="AK411"/>
          <cell r="AM411">
            <v>59.857177770000014</v>
          </cell>
          <cell r="AN411"/>
          <cell r="AP411">
            <v>55.252779480000008</v>
          </cell>
          <cell r="AQ411"/>
          <cell r="AS411">
            <v>55.252779480000008</v>
          </cell>
          <cell r="AT411"/>
          <cell r="AV411">
            <v>55.252779480000008</v>
          </cell>
          <cell r="AW411"/>
          <cell r="AY411">
            <v>57.566155407499991</v>
          </cell>
          <cell r="AZ411"/>
          <cell r="BC411"/>
          <cell r="BD411">
            <v>42.06</v>
          </cell>
          <cell r="BE411">
            <v>90</v>
          </cell>
        </row>
        <row r="413">
          <cell r="K413"/>
          <cell r="M413">
            <v>43.42</v>
          </cell>
          <cell r="N413"/>
          <cell r="R413">
            <v>52.625716200000006</v>
          </cell>
          <cell r="S413"/>
          <cell r="U413">
            <v>40.35</v>
          </cell>
          <cell r="V413"/>
          <cell r="X413">
            <v>59.025437734900009</v>
          </cell>
          <cell r="Y413"/>
          <cell r="AA413">
            <v>54.003937499999992</v>
          </cell>
          <cell r="AB413"/>
          <cell r="AC413">
            <v>1143.75</v>
          </cell>
          <cell r="AD413">
            <v>73.5</v>
          </cell>
          <cell r="AE413"/>
          <cell r="AJ413">
            <v>50.432978025000004</v>
          </cell>
          <cell r="AK413"/>
          <cell r="AM413">
            <v>57.011192550000004</v>
          </cell>
          <cell r="AN413"/>
          <cell r="AP413">
            <v>52.625716200000006</v>
          </cell>
          <cell r="AQ413"/>
          <cell r="AS413">
            <v>52.625716200000006</v>
          </cell>
          <cell r="AT413"/>
          <cell r="AV413">
            <v>52.625716200000006</v>
          </cell>
          <cell r="AW413"/>
          <cell r="AY413">
            <v>54.377596034999989</v>
          </cell>
          <cell r="AZ413"/>
          <cell r="BC413"/>
          <cell r="BD413">
            <v>40.35</v>
          </cell>
          <cell r="BE413">
            <v>73.5</v>
          </cell>
        </row>
        <row r="416">
          <cell r="K416"/>
          <cell r="L416">
            <v>2000</v>
          </cell>
          <cell r="M416">
            <v>100</v>
          </cell>
          <cell r="N416"/>
          <cell r="R416">
            <v>103.17914460000001</v>
          </cell>
          <cell r="S416"/>
          <cell r="U416">
            <v>105</v>
          </cell>
          <cell r="V416"/>
          <cell r="X416">
            <v>105</v>
          </cell>
          <cell r="Y416"/>
          <cell r="AA416">
            <v>105</v>
          </cell>
          <cell r="AB416"/>
          <cell r="AC416">
            <v>2707.5</v>
          </cell>
          <cell r="AD416">
            <v>157.5</v>
          </cell>
          <cell r="AE416"/>
          <cell r="AI416">
            <v>2450</v>
          </cell>
          <cell r="AJ416">
            <v>98.880013575000007</v>
          </cell>
          <cell r="AK416"/>
          <cell r="AM416">
            <v>111.77740665000002</v>
          </cell>
          <cell r="AN416"/>
          <cell r="AP416">
            <v>103.17914460000001</v>
          </cell>
          <cell r="AQ416"/>
          <cell r="AS416">
            <v>103.17914460000001</v>
          </cell>
          <cell r="AT416"/>
          <cell r="AV416">
            <v>103.17914460000001</v>
          </cell>
          <cell r="AW416"/>
          <cell r="AY416">
            <v>105</v>
          </cell>
          <cell r="AZ416"/>
          <cell r="BC416"/>
          <cell r="BD416">
            <v>98.880013575000007</v>
          </cell>
          <cell r="BE416">
            <v>157.5</v>
          </cell>
        </row>
        <row r="417">
          <cell r="K417"/>
          <cell r="L417">
            <v>2000</v>
          </cell>
          <cell r="M417">
            <v>100</v>
          </cell>
          <cell r="N417"/>
          <cell r="R417">
            <v>132.71953139999997</v>
          </cell>
          <cell r="S417"/>
          <cell r="U417">
            <v>135</v>
          </cell>
          <cell r="V417"/>
          <cell r="X417">
            <v>135</v>
          </cell>
          <cell r="Y417"/>
          <cell r="AA417">
            <v>135</v>
          </cell>
          <cell r="AB417"/>
          <cell r="AC417">
            <v>5186.25</v>
          </cell>
          <cell r="AD417">
            <v>202.5</v>
          </cell>
          <cell r="AE417"/>
          <cell r="AI417">
            <v>2450</v>
          </cell>
          <cell r="AJ417">
            <v>127.18955092499998</v>
          </cell>
          <cell r="AK417"/>
          <cell r="AL417">
            <v>5877.75</v>
          </cell>
          <cell r="AM417">
            <v>143.77949235</v>
          </cell>
          <cell r="AN417"/>
          <cell r="AP417">
            <v>132.71953139999997</v>
          </cell>
          <cell r="AQ417"/>
          <cell r="AS417">
            <v>132.71953139999997</v>
          </cell>
          <cell r="AT417"/>
          <cell r="AV417">
            <v>132.71953139999997</v>
          </cell>
          <cell r="AW417"/>
          <cell r="AY417">
            <v>135</v>
          </cell>
          <cell r="AZ417"/>
          <cell r="BC417"/>
          <cell r="BD417">
            <v>100</v>
          </cell>
          <cell r="BE417">
            <v>202.5</v>
          </cell>
        </row>
        <row r="420">
          <cell r="K420"/>
          <cell r="M420">
            <v>50.63</v>
          </cell>
          <cell r="N420"/>
          <cell r="R420">
            <v>61.373066039999998</v>
          </cell>
          <cell r="S420"/>
          <cell r="U420">
            <v>45.81</v>
          </cell>
          <cell r="V420"/>
          <cell r="X420">
            <v>66.99315520430001</v>
          </cell>
          <cell r="Y420"/>
          <cell r="AA420">
            <v>50</v>
          </cell>
          <cell r="AB420"/>
          <cell r="AC420">
            <v>2370</v>
          </cell>
          <cell r="AD420">
            <v>75</v>
          </cell>
          <cell r="AE420"/>
          <cell r="AJ420">
            <v>58.815854954999999</v>
          </cell>
          <cell r="AK420"/>
          <cell r="AL420">
            <v>2686</v>
          </cell>
          <cell r="AM420">
            <v>66.487488210000009</v>
          </cell>
          <cell r="AN420"/>
          <cell r="AP420">
            <v>61.373066039999998</v>
          </cell>
          <cell r="AQ420"/>
          <cell r="AS420">
            <v>61.373066039999998</v>
          </cell>
          <cell r="AT420"/>
          <cell r="AV420">
            <v>61.373066039999998</v>
          </cell>
          <cell r="AW420"/>
          <cell r="AY420">
            <v>63.905433097499994</v>
          </cell>
          <cell r="AZ420"/>
          <cell r="BC420"/>
          <cell r="BD420">
            <v>45.81</v>
          </cell>
          <cell r="BE420">
            <v>75</v>
          </cell>
        </row>
        <row r="422">
          <cell r="K422"/>
          <cell r="M422">
            <v>100</v>
          </cell>
          <cell r="N422"/>
          <cell r="O422">
            <v>2000</v>
          </cell>
          <cell r="P422">
            <v>2000</v>
          </cell>
          <cell r="Q422">
            <v>2000</v>
          </cell>
          <cell r="R422">
            <v>93.606777359999981</v>
          </cell>
          <cell r="S422"/>
          <cell r="U422">
            <v>72.03</v>
          </cell>
          <cell r="V422"/>
          <cell r="X422">
            <v>104.4997159908</v>
          </cell>
          <cell r="Y422"/>
          <cell r="AA422">
            <v>99.007218750000007</v>
          </cell>
          <cell r="AB422"/>
          <cell r="AC422">
            <v>4728.75</v>
          </cell>
          <cell r="AD422">
            <v>146.25</v>
          </cell>
          <cell r="AE422"/>
          <cell r="AI422">
            <v>2450</v>
          </cell>
          <cell r="AJ422">
            <v>89.70649496999998</v>
          </cell>
          <cell r="AK422"/>
          <cell r="AL422">
            <v>5359.25</v>
          </cell>
          <cell r="AM422">
            <v>101.40734214</v>
          </cell>
          <cell r="AN422"/>
          <cell r="AP422">
            <v>93.606777359999981</v>
          </cell>
          <cell r="AQ422"/>
          <cell r="AS422">
            <v>93.606777359999981</v>
          </cell>
          <cell r="AT422"/>
          <cell r="AV422">
            <v>93.606777359999981</v>
          </cell>
          <cell r="AW422"/>
          <cell r="AY422">
            <v>91.026657802499997</v>
          </cell>
          <cell r="AZ422"/>
          <cell r="BC422"/>
          <cell r="BD422">
            <v>72.03</v>
          </cell>
          <cell r="BE422">
            <v>146.25</v>
          </cell>
        </row>
        <row r="425">
          <cell r="K425"/>
          <cell r="M425">
            <v>37.01</v>
          </cell>
          <cell r="N425"/>
          <cell r="R425">
            <v>44.85539484000001</v>
          </cell>
          <cell r="S425"/>
          <cell r="U425">
            <v>34.61</v>
          </cell>
          <cell r="V425"/>
          <cell r="X425">
            <v>50.574058436200012</v>
          </cell>
          <cell r="Y425"/>
          <cell r="AA425">
            <v>46.898156250000007</v>
          </cell>
          <cell r="AB425"/>
          <cell r="AC425">
            <v>1080</v>
          </cell>
          <cell r="AD425">
            <v>63</v>
          </cell>
          <cell r="AE425"/>
          <cell r="AJ425">
            <v>42.986420055000004</v>
          </cell>
          <cell r="AK425"/>
          <cell r="AM425">
            <v>48.593344410000007</v>
          </cell>
          <cell r="AN425"/>
          <cell r="AP425">
            <v>44.85539484000001</v>
          </cell>
          <cell r="AQ425"/>
          <cell r="AS425">
            <v>44.85539484000001</v>
          </cell>
          <cell r="AT425"/>
          <cell r="AV425">
            <v>44.85539484000001</v>
          </cell>
          <cell r="AW425"/>
          <cell r="AY425">
            <v>47.137340844999997</v>
          </cell>
          <cell r="AZ425"/>
          <cell r="BC425"/>
          <cell r="BD425">
            <v>34.61</v>
          </cell>
          <cell r="BE425">
            <v>63</v>
          </cell>
        </row>
        <row r="427">
          <cell r="K427"/>
          <cell r="M427">
            <v>41.67</v>
          </cell>
          <cell r="N427"/>
          <cell r="R427">
            <v>50.514018120000003</v>
          </cell>
          <cell r="S427"/>
          <cell r="U427">
            <v>39.049999999999997</v>
          </cell>
          <cell r="V427"/>
          <cell r="X427">
            <v>40</v>
          </cell>
          <cell r="Y427"/>
          <cell r="AA427">
            <v>40</v>
          </cell>
          <cell r="AB427"/>
          <cell r="AC427">
            <v>1578.75</v>
          </cell>
          <cell r="AD427">
            <v>60</v>
          </cell>
          <cell r="AE427"/>
          <cell r="AJ427">
            <v>48.409267365000005</v>
          </cell>
          <cell r="AK427"/>
          <cell r="AM427">
            <v>54.723519630000006</v>
          </cell>
          <cell r="AN427"/>
          <cell r="AP427">
            <v>50.514018120000003</v>
          </cell>
          <cell r="AQ427"/>
          <cell r="AS427">
            <v>50.514018120000003</v>
          </cell>
          <cell r="AT427"/>
          <cell r="AV427">
            <v>50.514018120000003</v>
          </cell>
          <cell r="AW427"/>
          <cell r="AY427">
            <v>53.009912189999994</v>
          </cell>
          <cell r="AZ427"/>
          <cell r="BC427"/>
          <cell r="BD427">
            <v>39.049999999999997</v>
          </cell>
          <cell r="BE427">
            <v>60</v>
          </cell>
        </row>
        <row r="432">
          <cell r="K432"/>
          <cell r="L432">
            <v>2000</v>
          </cell>
          <cell r="M432">
            <v>100</v>
          </cell>
          <cell r="N432"/>
          <cell r="O432">
            <v>2000</v>
          </cell>
          <cell r="P432">
            <v>2000</v>
          </cell>
          <cell r="Q432">
            <v>2000</v>
          </cell>
          <cell r="R432">
            <v>148.03453944</v>
          </cell>
          <cell r="S432"/>
          <cell r="U432">
            <v>117.7</v>
          </cell>
          <cell r="V432"/>
          <cell r="X432">
            <v>173.5449586988</v>
          </cell>
          <cell r="Y432"/>
          <cell r="AA432">
            <v>157.74834375</v>
          </cell>
          <cell r="AB432"/>
          <cell r="AC432">
            <v>3937.5</v>
          </cell>
          <cell r="AD432">
            <v>232.5</v>
          </cell>
          <cell r="AE432"/>
          <cell r="AI432">
            <v>2450</v>
          </cell>
          <cell r="AJ432">
            <v>141.86643363000002</v>
          </cell>
          <cell r="AK432"/>
          <cell r="AM432">
            <v>160.37075106000003</v>
          </cell>
          <cell r="AN432"/>
          <cell r="AP432">
            <v>148.03453944</v>
          </cell>
          <cell r="AQ432"/>
          <cell r="AS432">
            <v>148.03453944</v>
          </cell>
          <cell r="AT432"/>
          <cell r="AV432">
            <v>148.03453944</v>
          </cell>
          <cell r="AW432"/>
          <cell r="AY432">
            <v>154.94290262999999</v>
          </cell>
          <cell r="AZ432"/>
          <cell r="BC432"/>
          <cell r="BD432">
            <v>100</v>
          </cell>
          <cell r="BE432">
            <v>232.5</v>
          </cell>
        </row>
        <row r="2905">
          <cell r="K2905"/>
          <cell r="M2905">
            <v>151.41</v>
          </cell>
          <cell r="N2905"/>
          <cell r="R2905">
            <v>153.47229192</v>
          </cell>
          <cell r="S2905"/>
          <cell r="U2905">
            <v>149.05000000000001</v>
          </cell>
          <cell r="V2905"/>
          <cell r="X2905">
            <v>125</v>
          </cell>
          <cell r="Y2905"/>
          <cell r="AA2905">
            <v>125</v>
          </cell>
          <cell r="AB2905"/>
          <cell r="AD2905">
            <v>187.5</v>
          </cell>
          <cell r="AE2905"/>
          <cell r="AJ2905">
            <v>147.07761309</v>
          </cell>
          <cell r="AK2905"/>
          <cell r="AM2905">
            <v>166.26164958000001</v>
          </cell>
          <cell r="AN2905"/>
          <cell r="AP2905">
            <v>153.47229192</v>
          </cell>
          <cell r="AQ2905"/>
          <cell r="AS2905">
            <v>153.47229192</v>
          </cell>
          <cell r="AT2905"/>
          <cell r="AV2905">
            <v>153.47229192</v>
          </cell>
          <cell r="AW2905"/>
          <cell r="AY2905">
            <v>160.02982159499996</v>
          </cell>
        </row>
        <row r="2920">
          <cell r="K2920"/>
          <cell r="M2920">
            <v>143.03</v>
          </cell>
          <cell r="N2920"/>
          <cell r="R2920">
            <v>132.82</v>
          </cell>
          <cell r="S2920"/>
          <cell r="U2920">
            <v>137.80000000000001</v>
          </cell>
          <cell r="V2920"/>
          <cell r="X2920">
            <v>160</v>
          </cell>
          <cell r="Y2920"/>
          <cell r="AA2920">
            <v>160</v>
          </cell>
          <cell r="AB2920"/>
          <cell r="AD2920">
            <v>240</v>
          </cell>
          <cell r="AE2920"/>
          <cell r="AJ2920">
            <v>127.29</v>
          </cell>
          <cell r="AK2920"/>
          <cell r="AM2920">
            <v>143.88999999999999</v>
          </cell>
          <cell r="AN2920"/>
          <cell r="AP2920">
            <v>132.82</v>
          </cell>
          <cell r="AQ2920"/>
          <cell r="AS2920">
            <v>132.82</v>
          </cell>
          <cell r="AT2920"/>
          <cell r="AV2920">
            <v>132.82</v>
          </cell>
          <cell r="AW2920"/>
          <cell r="AY2920">
            <v>139.34</v>
          </cell>
        </row>
        <row r="2950">
          <cell r="K2950"/>
          <cell r="N2950"/>
          <cell r="S2950"/>
          <cell r="V2950"/>
          <cell r="Y2950"/>
          <cell r="AB2950"/>
          <cell r="AC2950">
            <v>288.75</v>
          </cell>
          <cell r="AE2950"/>
          <cell r="AK2950"/>
          <cell r="AN2950"/>
          <cell r="AQ2950"/>
          <cell r="AT2950"/>
          <cell r="AW2950"/>
        </row>
        <row r="2954">
          <cell r="K2954"/>
          <cell r="M2954">
            <v>117.87</v>
          </cell>
          <cell r="N2954"/>
          <cell r="R2954">
            <v>136.00097855999999</v>
          </cell>
          <cell r="S2954"/>
          <cell r="U2954">
            <v>152</v>
          </cell>
          <cell r="V2954"/>
          <cell r="X2954">
            <v>179.32780935160002</v>
          </cell>
          <cell r="Y2954"/>
          <cell r="AA2954">
            <v>180.013125</v>
          </cell>
          <cell r="AB2954"/>
          <cell r="AC2954">
            <v>1117.5</v>
          </cell>
          <cell r="AD2954">
            <v>247.5</v>
          </cell>
          <cell r="AE2954"/>
          <cell r="AJ2954">
            <v>130.33427111999998</v>
          </cell>
          <cell r="AK2954"/>
          <cell r="AM2954">
            <v>147.33439343999999</v>
          </cell>
          <cell r="AN2954"/>
          <cell r="AP2954">
            <v>136.00097855999999</v>
          </cell>
          <cell r="AQ2954"/>
          <cell r="AS2954">
            <v>136.00097855999999</v>
          </cell>
          <cell r="AT2954"/>
          <cell r="AV2954">
            <v>136.00097855999999</v>
          </cell>
          <cell r="AW2954"/>
          <cell r="AY2954">
            <v>142.07063708749996</v>
          </cell>
        </row>
        <row r="2971">
          <cell r="K2971"/>
          <cell r="M2971">
            <v>41.55</v>
          </cell>
          <cell r="N2971"/>
          <cell r="R2971">
            <v>47.9441214</v>
          </cell>
          <cell r="S2971"/>
          <cell r="U2971">
            <v>52.18</v>
          </cell>
          <cell r="V2971"/>
          <cell r="X2971">
            <v>56.778255717300006</v>
          </cell>
          <cell r="Y2971"/>
          <cell r="AA2971">
            <v>45</v>
          </cell>
          <cell r="AB2971"/>
          <cell r="AC2971">
            <v>90</v>
          </cell>
          <cell r="AD2971">
            <v>67.5</v>
          </cell>
          <cell r="AE2971"/>
          <cell r="AJ2971">
            <v>45.946449674999997</v>
          </cell>
          <cell r="AK2971"/>
          <cell r="AM2971">
            <v>51.93946485</v>
          </cell>
          <cell r="AN2971"/>
          <cell r="AP2971">
            <v>47.9441214</v>
          </cell>
          <cell r="AQ2971"/>
          <cell r="AS2971">
            <v>47.9441214</v>
          </cell>
          <cell r="AT2971"/>
          <cell r="AV2971">
            <v>47.9441214</v>
          </cell>
          <cell r="AW2971"/>
          <cell r="AY2971">
            <v>49.395190460000002</v>
          </cell>
        </row>
        <row r="2982">
          <cell r="K2982"/>
          <cell r="M2982">
            <v>20.04</v>
          </cell>
          <cell r="N2982"/>
          <cell r="R2982">
            <v>23.126472000000003</v>
          </cell>
          <cell r="S2982"/>
          <cell r="U2982">
            <v>29.49</v>
          </cell>
          <cell r="V2982"/>
          <cell r="X2982">
            <v>31.779793814600005</v>
          </cell>
          <cell r="Y2982"/>
          <cell r="AA2982">
            <v>25</v>
          </cell>
          <cell r="AB2982"/>
          <cell r="AC2982">
            <v>45</v>
          </cell>
          <cell r="AD2982">
            <v>37.5</v>
          </cell>
          <cell r="AE2982"/>
          <cell r="AJ2982">
            <v>22.162869000000001</v>
          </cell>
          <cell r="AK2982"/>
          <cell r="AM2982">
            <v>25.053678000000005</v>
          </cell>
          <cell r="AN2982"/>
          <cell r="AP2982">
            <v>23.126472000000003</v>
          </cell>
          <cell r="AQ2982"/>
          <cell r="AS2982">
            <v>23.126472000000003</v>
          </cell>
          <cell r="AT2982"/>
          <cell r="AV2982">
            <v>23.126472000000003</v>
          </cell>
          <cell r="AW2982"/>
          <cell r="AY2982">
            <v>23.557858692499995</v>
          </cell>
        </row>
        <row r="2993">
          <cell r="K2993"/>
          <cell r="M2993">
            <v>117.69</v>
          </cell>
          <cell r="N2993"/>
          <cell r="R2993">
            <v>135.79396631999998</v>
          </cell>
          <cell r="S2993"/>
          <cell r="U2993">
            <v>133.21</v>
          </cell>
          <cell r="V2993"/>
          <cell r="X2993">
            <v>153.3946194339</v>
          </cell>
          <cell r="Y2993"/>
          <cell r="AA2993">
            <v>156.80090625</v>
          </cell>
          <cell r="AB2993"/>
          <cell r="AC2993">
            <v>1503.75</v>
          </cell>
          <cell r="AD2993">
            <v>191.25</v>
          </cell>
          <cell r="AE2993"/>
          <cell r="AJ2993">
            <v>130.13588438999997</v>
          </cell>
          <cell r="AK2993"/>
          <cell r="AM2993">
            <v>147.11013018</v>
          </cell>
          <cell r="AN2993"/>
          <cell r="AP2993">
            <v>135.79396631999998</v>
          </cell>
          <cell r="AQ2993"/>
          <cell r="AS2993">
            <v>135.79396631999998</v>
          </cell>
          <cell r="AT2993"/>
          <cell r="AV2993">
            <v>135.79396631999998</v>
          </cell>
          <cell r="AW2993"/>
          <cell r="AY2993">
            <v>140.8561194175</v>
          </cell>
        </row>
        <row r="3004">
          <cell r="K3004"/>
          <cell r="M3004">
            <v>36.840000000000003</v>
          </cell>
          <cell r="N3004"/>
          <cell r="R3004">
            <v>42.509400479999996</v>
          </cell>
          <cell r="S3004"/>
          <cell r="U3004">
            <v>41.44</v>
          </cell>
          <cell r="V3004"/>
          <cell r="X3004">
            <v>47.735840704500006</v>
          </cell>
          <cell r="Y3004"/>
          <cell r="AA3004">
            <v>44.055843750000001</v>
          </cell>
          <cell r="AB3004"/>
          <cell r="AC3004">
            <v>918.75</v>
          </cell>
          <cell r="AD3004">
            <v>52.5</v>
          </cell>
          <cell r="AE3004"/>
          <cell r="AJ3004">
            <v>40.738175459999994</v>
          </cell>
          <cell r="AK3004"/>
          <cell r="AM3004">
            <v>46.051850520000002</v>
          </cell>
          <cell r="AN3004"/>
          <cell r="AP3004">
            <v>42.509400479999996</v>
          </cell>
          <cell r="AQ3004"/>
          <cell r="AS3004">
            <v>42.509400479999996</v>
          </cell>
          <cell r="AT3004"/>
          <cell r="AV3004">
            <v>42.509400479999996</v>
          </cell>
          <cell r="AW3004"/>
          <cell r="AY3004">
            <v>44.439814209999994</v>
          </cell>
        </row>
        <row r="3006">
          <cell r="K3006"/>
          <cell r="M3006">
            <v>23.72</v>
          </cell>
          <cell r="N3006"/>
          <cell r="R3006">
            <v>27.374986800000002</v>
          </cell>
          <cell r="S3006"/>
          <cell r="U3006">
            <v>27.22</v>
          </cell>
          <cell r="V3006"/>
          <cell r="X3006">
            <v>31.424597168900004</v>
          </cell>
          <cell r="Y3006"/>
          <cell r="AA3006">
            <v>28.896843749999999</v>
          </cell>
          <cell r="AB3006"/>
          <cell r="AC3006">
            <v>502.5</v>
          </cell>
          <cell r="AD3006">
            <v>37.5</v>
          </cell>
          <cell r="AE3006"/>
          <cell r="AJ3006">
            <v>26.234362350000001</v>
          </cell>
          <cell r="AK3006"/>
          <cell r="AM3006">
            <v>29.656235700000003</v>
          </cell>
          <cell r="AN3006"/>
          <cell r="AP3006">
            <v>27.374986800000002</v>
          </cell>
          <cell r="AQ3006"/>
          <cell r="AS3006">
            <v>27.374986800000002</v>
          </cell>
          <cell r="AT3006"/>
          <cell r="AV3006">
            <v>27.374986800000002</v>
          </cell>
          <cell r="AW3006"/>
          <cell r="AY3006">
            <v>29.028594072500002</v>
          </cell>
          <cell r="AZ3006"/>
          <cell r="BC3006"/>
        </row>
        <row r="3050">
          <cell r="K3050"/>
          <cell r="M3050"/>
          <cell r="N3050"/>
          <cell r="S3050"/>
          <cell r="V3050"/>
          <cell r="Y3050"/>
          <cell r="AB3050"/>
          <cell r="AC3050">
            <v>60.375</v>
          </cell>
          <cell r="AE3050"/>
          <cell r="AK3050"/>
          <cell r="AN3050"/>
          <cell r="AQ3050"/>
          <cell r="AS3050"/>
          <cell r="AT3050"/>
          <cell r="AV3050"/>
          <cell r="AW3050"/>
          <cell r="AZ3050"/>
          <cell r="BC3050"/>
        </row>
        <row r="3051">
          <cell r="K3051"/>
          <cell r="M3051"/>
          <cell r="N3051"/>
          <cell r="S3051"/>
          <cell r="V3051"/>
          <cell r="Y3051"/>
          <cell r="AB3051"/>
          <cell r="AC3051">
            <v>60.375</v>
          </cell>
          <cell r="AE3051"/>
          <cell r="AK3051"/>
          <cell r="AN3051"/>
          <cell r="AQ3051"/>
          <cell r="AS3051"/>
          <cell r="AT3051"/>
          <cell r="AV3051"/>
          <cell r="AW3051"/>
          <cell r="AZ3051"/>
          <cell r="BC3051"/>
        </row>
        <row r="3052">
          <cell r="K3052"/>
          <cell r="M3052"/>
          <cell r="N3052"/>
          <cell r="S3052"/>
          <cell r="V3052"/>
          <cell r="Y3052"/>
          <cell r="AB3052"/>
          <cell r="AC3052">
            <v>60.375</v>
          </cell>
          <cell r="AE3052"/>
          <cell r="AK3052"/>
          <cell r="AN3052"/>
          <cell r="AQ3052"/>
          <cell r="AS3052"/>
          <cell r="AT3052"/>
          <cell r="AV3052"/>
          <cell r="AW3052"/>
          <cell r="AZ3052"/>
          <cell r="BC3052"/>
        </row>
        <row r="3053">
          <cell r="K3053"/>
          <cell r="M3053"/>
          <cell r="N3053"/>
          <cell r="S3053"/>
          <cell r="V3053"/>
          <cell r="Y3053"/>
          <cell r="AB3053"/>
          <cell r="AC3053">
            <v>26.25</v>
          </cell>
          <cell r="AE3053"/>
          <cell r="AK3053"/>
          <cell r="AN3053"/>
          <cell r="AQ3053"/>
          <cell r="AS3053"/>
          <cell r="AT3053"/>
          <cell r="AV3053"/>
          <cell r="AW3053"/>
          <cell r="AZ3053"/>
          <cell r="BC3053"/>
        </row>
        <row r="3054">
          <cell r="K3054"/>
          <cell r="M3054"/>
          <cell r="N3054"/>
          <cell r="S3054"/>
          <cell r="V3054"/>
          <cell r="Y3054"/>
          <cell r="AB3054"/>
          <cell r="AC3054">
            <v>577.5</v>
          </cell>
          <cell r="AE3054"/>
          <cell r="AK3054"/>
          <cell r="AN3054"/>
          <cell r="AQ3054"/>
          <cell r="AS3054"/>
          <cell r="AT3054"/>
          <cell r="AV3054"/>
          <cell r="AW3054"/>
          <cell r="AZ3054"/>
          <cell r="BC3054"/>
        </row>
        <row r="3055">
          <cell r="K3055"/>
          <cell r="M3055"/>
          <cell r="N3055"/>
          <cell r="S3055"/>
          <cell r="V3055"/>
          <cell r="Y3055"/>
          <cell r="AB3055"/>
          <cell r="AC3055">
            <v>300</v>
          </cell>
          <cell r="AE3055"/>
          <cell r="AK3055"/>
          <cell r="AN3055"/>
          <cell r="AQ3055"/>
          <cell r="AS3055"/>
          <cell r="AT3055"/>
          <cell r="AV3055"/>
          <cell r="AW3055"/>
          <cell r="AZ3055"/>
          <cell r="BC3055"/>
        </row>
        <row r="3056">
          <cell r="K3056"/>
          <cell r="M3056">
            <v>80.44</v>
          </cell>
          <cell r="N3056"/>
          <cell r="R3056">
            <v>92.813807880000013</v>
          </cell>
          <cell r="S3056"/>
          <cell r="U3056">
            <v>91.6</v>
          </cell>
          <cell r="V3056"/>
          <cell r="X3056">
            <v>57.5</v>
          </cell>
          <cell r="Y3056"/>
          <cell r="AA3056">
            <v>42.634687500000005</v>
          </cell>
          <cell r="AB3056"/>
          <cell r="AC3056">
            <v>487.5</v>
          </cell>
          <cell r="AD3056">
            <v>86.25</v>
          </cell>
          <cell r="AE3056"/>
          <cell r="AJ3056">
            <v>88.946565885000012</v>
          </cell>
          <cell r="AK3056"/>
          <cell r="AM3056">
            <v>100.54829187000001</v>
          </cell>
          <cell r="AN3056"/>
          <cell r="AP3056">
            <v>92.813807880000013</v>
          </cell>
          <cell r="AQ3056"/>
          <cell r="AS3056">
            <v>92.813807880000013</v>
          </cell>
          <cell r="AT3056"/>
          <cell r="AV3056">
            <v>92.813807880000013</v>
          </cell>
          <cell r="AW3056"/>
          <cell r="AY3056">
            <v>97.447023467500017</v>
          </cell>
          <cell r="AZ3056"/>
          <cell r="BC3056"/>
        </row>
        <row r="3057">
          <cell r="K3057"/>
          <cell r="M3057">
            <v>74.040000000000006</v>
          </cell>
          <cell r="N3057"/>
          <cell r="R3057">
            <v>85.435423920000005</v>
          </cell>
          <cell r="S3057"/>
          <cell r="U3057">
            <v>84.19</v>
          </cell>
          <cell r="V3057"/>
          <cell r="X3057">
            <v>52.5</v>
          </cell>
          <cell r="Y3057"/>
          <cell r="AA3057">
            <v>52.5</v>
          </cell>
          <cell r="AB3057"/>
          <cell r="AC3057">
            <v>101.25</v>
          </cell>
          <cell r="AD3057">
            <v>78.75</v>
          </cell>
          <cell r="AE3057"/>
          <cell r="AJ3057">
            <v>81.875614589999998</v>
          </cell>
          <cell r="AK3057"/>
          <cell r="AM3057">
            <v>92.555042580000006</v>
          </cell>
          <cell r="AN3057"/>
          <cell r="AP3057">
            <v>85.435423920000005</v>
          </cell>
          <cell r="AQ3057"/>
          <cell r="AS3057">
            <v>85.435423920000005</v>
          </cell>
          <cell r="AT3057"/>
          <cell r="AV3057">
            <v>85.435423920000005</v>
          </cell>
          <cell r="AW3057"/>
          <cell r="AY3057">
            <v>89.278761452499992</v>
          </cell>
          <cell r="AZ3057"/>
          <cell r="BC3057"/>
        </row>
        <row r="3058">
          <cell r="K3058"/>
          <cell r="M3058"/>
          <cell r="N3058"/>
          <cell r="S3058"/>
          <cell r="V3058"/>
          <cell r="X3058"/>
          <cell r="Y3058"/>
          <cell r="AA3058"/>
          <cell r="AB3058"/>
          <cell r="AC3058">
            <v>26.25</v>
          </cell>
          <cell r="AD3058"/>
          <cell r="AE3058"/>
          <cell r="AK3058"/>
          <cell r="AN3058"/>
          <cell r="AQ3058"/>
          <cell r="AS3058"/>
          <cell r="AT3058"/>
          <cell r="AV3058"/>
          <cell r="AW3058"/>
          <cell r="AZ3058"/>
          <cell r="BC3058"/>
        </row>
        <row r="3059">
          <cell r="K3059"/>
          <cell r="M3059"/>
          <cell r="N3059"/>
          <cell r="S3059"/>
          <cell r="V3059"/>
          <cell r="X3059"/>
          <cell r="Y3059"/>
          <cell r="AA3059"/>
          <cell r="AB3059"/>
          <cell r="AC3059">
            <v>52.5</v>
          </cell>
          <cell r="AD3059"/>
          <cell r="AE3059"/>
          <cell r="AK3059"/>
          <cell r="AN3059"/>
          <cell r="AQ3059"/>
          <cell r="AS3059"/>
          <cell r="AT3059"/>
          <cell r="AV3059"/>
          <cell r="AW3059"/>
          <cell r="AZ3059"/>
          <cell r="BC3059"/>
        </row>
        <row r="3062">
          <cell r="K3062"/>
          <cell r="M3062">
            <v>111.45</v>
          </cell>
          <cell r="N3062"/>
          <cell r="R3062">
            <v>128.603106</v>
          </cell>
          <cell r="S3062"/>
          <cell r="U3062">
            <v>130</v>
          </cell>
          <cell r="V3062"/>
          <cell r="X3062">
            <v>147.23643953199999</v>
          </cell>
          <cell r="Y3062"/>
          <cell r="AA3062">
            <v>131.69381249999998</v>
          </cell>
          <cell r="AB3062"/>
          <cell r="AC3062">
            <v>202.5</v>
          </cell>
          <cell r="AD3062">
            <v>105</v>
          </cell>
          <cell r="AE3062"/>
          <cell r="AJ3062">
            <v>123.24464324999998</v>
          </cell>
          <cell r="AK3062"/>
          <cell r="AM3062">
            <v>139.3200315</v>
          </cell>
          <cell r="AN3062"/>
          <cell r="AP3062">
            <v>128.603106</v>
          </cell>
          <cell r="AQ3062"/>
          <cell r="AS3062">
            <v>128.603106</v>
          </cell>
          <cell r="AT3062"/>
          <cell r="AV3062">
            <v>128.603106</v>
          </cell>
          <cell r="AW3062"/>
          <cell r="AY3062">
            <v>134.20149960249998</v>
          </cell>
          <cell r="AZ3062"/>
          <cell r="BC3062"/>
        </row>
        <row r="3075">
          <cell r="K3075"/>
          <cell r="M3075">
            <v>89.21</v>
          </cell>
          <cell r="N3075"/>
          <cell r="R3075">
            <v>102.93532056000001</v>
          </cell>
          <cell r="S3075"/>
          <cell r="U3075">
            <v>99.64</v>
          </cell>
          <cell r="V3075"/>
          <cell r="X3075">
            <v>110.32762532740001</v>
          </cell>
          <cell r="Y3075"/>
          <cell r="AA3075">
            <v>100.90209375000001</v>
          </cell>
          <cell r="AB3075"/>
          <cell r="AC3075">
            <v>281.25</v>
          </cell>
          <cell r="AD3075">
            <v>115.5</v>
          </cell>
          <cell r="AE3075"/>
          <cell r="AJ3075">
            <v>98.646348869999997</v>
          </cell>
          <cell r="AK3075"/>
          <cell r="AM3075">
            <v>111.51326394000002</v>
          </cell>
          <cell r="AN3075"/>
          <cell r="AP3075">
            <v>102.93532056000001</v>
          </cell>
          <cell r="AQ3075"/>
          <cell r="AS3075">
            <v>102.93532056000001</v>
          </cell>
          <cell r="AT3075"/>
          <cell r="AV3075">
            <v>102.93532056000001</v>
          </cell>
          <cell r="AW3075"/>
          <cell r="AY3075">
            <v>107.07757196499999</v>
          </cell>
          <cell r="AZ3075"/>
          <cell r="BC3075"/>
        </row>
        <row r="3076">
          <cell r="K3076"/>
          <cell r="M3076">
            <v>107.8</v>
          </cell>
          <cell r="N3076"/>
          <cell r="R3076">
            <v>124.38490680000001</v>
          </cell>
          <cell r="S3076"/>
          <cell r="U3076">
            <v>119.62</v>
          </cell>
          <cell r="V3076"/>
          <cell r="X3076">
            <v>132.9394150318</v>
          </cell>
          <cell r="Y3076"/>
          <cell r="AA3076">
            <v>120.79828124999999</v>
          </cell>
          <cell r="AB3076"/>
          <cell r="AC3076">
            <v>405</v>
          </cell>
          <cell r="AD3076">
            <v>140.25</v>
          </cell>
          <cell r="AE3076"/>
          <cell r="AJ3076">
            <v>119.20220235000001</v>
          </cell>
          <cell r="AK3076"/>
          <cell r="AM3076">
            <v>134.75031570000002</v>
          </cell>
          <cell r="AN3076"/>
          <cell r="AP3076">
            <v>124.38490680000001</v>
          </cell>
          <cell r="AQ3076"/>
          <cell r="AS3076">
            <v>124.38490680000001</v>
          </cell>
          <cell r="AT3076"/>
          <cell r="AV3076">
            <v>124.38490680000001</v>
          </cell>
          <cell r="AW3076"/>
          <cell r="AY3076">
            <v>129.28126147500001</v>
          </cell>
          <cell r="AZ3076"/>
          <cell r="BC3076"/>
        </row>
        <row r="3077">
          <cell r="K3077"/>
          <cell r="M3077">
            <v>114.97</v>
          </cell>
          <cell r="N3077"/>
          <cell r="R3077">
            <v>132.65803403999999</v>
          </cell>
          <cell r="S3077"/>
          <cell r="U3077">
            <v>128.26</v>
          </cell>
          <cell r="V3077"/>
          <cell r="X3077">
            <v>141.50727582160002</v>
          </cell>
          <cell r="Y3077"/>
          <cell r="AA3077">
            <v>128.85150000000002</v>
          </cell>
          <cell r="AB3077"/>
          <cell r="AC3077">
            <v>423.75</v>
          </cell>
          <cell r="AD3077">
            <v>149.25</v>
          </cell>
          <cell r="AE3077"/>
          <cell r="AJ3077">
            <v>127.130615955</v>
          </cell>
          <cell r="AK3077"/>
          <cell r="AM3077">
            <v>143.71287021000001</v>
          </cell>
          <cell r="AN3077"/>
          <cell r="AP3077">
            <v>132.65803403999999</v>
          </cell>
          <cell r="AQ3077"/>
          <cell r="AS3077">
            <v>132.65803403999999</v>
          </cell>
          <cell r="AT3077"/>
          <cell r="AV3077">
            <v>132.65803403999999</v>
          </cell>
          <cell r="AW3077"/>
          <cell r="AY3077">
            <v>138.37753031499997</v>
          </cell>
          <cell r="AZ3077"/>
          <cell r="BC3077"/>
        </row>
        <row r="3078">
          <cell r="K3078"/>
          <cell r="M3078">
            <v>90.72</v>
          </cell>
          <cell r="N3078"/>
          <cell r="R3078">
            <v>104.68193219999999</v>
          </cell>
          <cell r="S3078"/>
          <cell r="U3078">
            <v>104.88</v>
          </cell>
          <cell r="V3078"/>
          <cell r="X3078">
            <v>113.30293650130001</v>
          </cell>
          <cell r="Y3078"/>
          <cell r="AA3078">
            <v>100.42837500000002</v>
          </cell>
          <cell r="AB3078"/>
          <cell r="AC3078">
            <v>285</v>
          </cell>
          <cell r="AD3078">
            <v>117.75</v>
          </cell>
          <cell r="AE3078"/>
          <cell r="AJ3078">
            <v>100.32018502499999</v>
          </cell>
          <cell r="AK3078"/>
          <cell r="AM3078">
            <v>113.40542655</v>
          </cell>
          <cell r="AN3078"/>
          <cell r="AP3078">
            <v>104.68193219999999</v>
          </cell>
          <cell r="AQ3078"/>
          <cell r="AS3078">
            <v>104.68193219999999</v>
          </cell>
          <cell r="AT3078"/>
          <cell r="AV3078">
            <v>104.68193219999999</v>
          </cell>
          <cell r="AW3078"/>
          <cell r="AY3078">
            <v>107.9596289375</v>
          </cell>
          <cell r="AZ3078"/>
          <cell r="BC3078"/>
        </row>
        <row r="3079">
          <cell r="K3079"/>
          <cell r="M3079">
            <v>72.27</v>
          </cell>
          <cell r="N3079"/>
          <cell r="R3079">
            <v>83.384357039999998</v>
          </cell>
          <cell r="S3079"/>
          <cell r="U3079">
            <v>81.41</v>
          </cell>
          <cell r="V3079"/>
          <cell r="X3079">
            <v>89.383006923599993</v>
          </cell>
          <cell r="Y3079"/>
          <cell r="AA3079">
            <v>81.479624999999999</v>
          </cell>
          <cell r="AB3079"/>
          <cell r="AC3079">
            <v>326.25</v>
          </cell>
          <cell r="AD3079">
            <v>93.75</v>
          </cell>
          <cell r="AE3079"/>
          <cell r="AJ3079">
            <v>79.910008829999995</v>
          </cell>
          <cell r="AK3079"/>
          <cell r="AM3079">
            <v>90.333053460000002</v>
          </cell>
          <cell r="AN3079"/>
          <cell r="AP3079">
            <v>83.384357039999998</v>
          </cell>
          <cell r="AQ3079"/>
          <cell r="AS3079">
            <v>83.384357039999998</v>
          </cell>
          <cell r="AT3079"/>
          <cell r="AV3079">
            <v>83.384357039999998</v>
          </cell>
          <cell r="AW3079"/>
          <cell r="AY3079">
            <v>88.040818367499995</v>
          </cell>
          <cell r="AZ3079"/>
          <cell r="BC3079"/>
        </row>
        <row r="3080">
          <cell r="K3080"/>
          <cell r="M3080">
            <v>46.08</v>
          </cell>
          <cell r="N3080"/>
          <cell r="R3080">
            <v>53.173129320000001</v>
          </cell>
          <cell r="S3080"/>
          <cell r="U3080">
            <v>50.78</v>
          </cell>
          <cell r="V3080"/>
          <cell r="X3080">
            <v>56.772503544900005</v>
          </cell>
          <cell r="Y3080"/>
          <cell r="AA3080">
            <v>50.214187500000008</v>
          </cell>
          <cell r="AB3080"/>
          <cell r="AC3080">
            <v>262.5</v>
          </cell>
          <cell r="AD3080">
            <v>59.25</v>
          </cell>
          <cell r="AE3080"/>
          <cell r="AJ3080">
            <v>50.957582264999999</v>
          </cell>
          <cell r="AK3080"/>
          <cell r="AM3080">
            <v>57.604223430000005</v>
          </cell>
          <cell r="AN3080"/>
          <cell r="AP3080">
            <v>53.173129320000001</v>
          </cell>
          <cell r="AQ3080"/>
          <cell r="AS3080">
            <v>53.173129320000001</v>
          </cell>
          <cell r="AT3080"/>
          <cell r="AV3080">
            <v>53.173129320000001</v>
          </cell>
          <cell r="AW3080"/>
          <cell r="AY3080">
            <v>54.903766894999997</v>
          </cell>
          <cell r="AZ3080"/>
          <cell r="BC3080"/>
        </row>
        <row r="3081">
          <cell r="K3081"/>
          <cell r="M3081">
            <v>68.09</v>
          </cell>
          <cell r="N3081"/>
          <cell r="R3081">
            <v>78.563310479999984</v>
          </cell>
          <cell r="S3081"/>
          <cell r="U3081">
            <v>75.819999999999993</v>
          </cell>
          <cell r="V3081"/>
          <cell r="X3081">
            <v>83.784705135300001</v>
          </cell>
          <cell r="Y3081"/>
          <cell r="AA3081">
            <v>75.321281250000013</v>
          </cell>
          <cell r="AB3081"/>
          <cell r="AC3081">
            <v>315</v>
          </cell>
          <cell r="AD3081">
            <v>88.5</v>
          </cell>
          <cell r="AE3081"/>
          <cell r="AJ3081">
            <v>75.289839209999982</v>
          </cell>
          <cell r="AK3081"/>
          <cell r="AM3081">
            <v>85.110253019999988</v>
          </cell>
          <cell r="AN3081"/>
          <cell r="AP3081">
            <v>78.563310479999984</v>
          </cell>
          <cell r="AQ3081"/>
          <cell r="AS3081">
            <v>78.563310479999984</v>
          </cell>
          <cell r="AT3081"/>
          <cell r="AV3081">
            <v>78.563310479999984</v>
          </cell>
          <cell r="AW3081"/>
          <cell r="AY3081">
            <v>82.114188372499996</v>
          </cell>
          <cell r="AZ3081"/>
          <cell r="BC3081"/>
        </row>
        <row r="3082">
          <cell r="K3082"/>
          <cell r="M3082">
            <v>21.55</v>
          </cell>
          <cell r="N3082"/>
          <cell r="R3082">
            <v>24.86052432</v>
          </cell>
          <cell r="S3082"/>
          <cell r="U3082">
            <v>23.82</v>
          </cell>
          <cell r="V3082"/>
          <cell r="X3082">
            <v>26.540044105900002</v>
          </cell>
          <cell r="Y3082"/>
          <cell r="AA3082">
            <v>24.159656250000001</v>
          </cell>
          <cell r="AB3082"/>
          <cell r="AC3082">
            <v>229.5</v>
          </cell>
          <cell r="AD3082">
            <v>27.75</v>
          </cell>
          <cell r="AE3082"/>
          <cell r="AJ3082">
            <v>23.824669140000001</v>
          </cell>
          <cell r="AK3082"/>
          <cell r="AM3082">
            <v>26.932234680000004</v>
          </cell>
          <cell r="AN3082"/>
          <cell r="AP3082">
            <v>24.86052432</v>
          </cell>
          <cell r="AQ3082"/>
          <cell r="AS3082">
            <v>24.86052432</v>
          </cell>
          <cell r="AT3082"/>
          <cell r="AV3082">
            <v>24.86052432</v>
          </cell>
          <cell r="AW3082"/>
          <cell r="AY3082">
            <v>25.861658159999994</v>
          </cell>
          <cell r="AZ3082"/>
          <cell r="BC3082"/>
        </row>
        <row r="3083">
          <cell r="K3083"/>
          <cell r="M3083">
            <v>21.55</v>
          </cell>
          <cell r="N3083"/>
          <cell r="R3083">
            <v>24.86052432</v>
          </cell>
          <cell r="S3083"/>
          <cell r="U3083">
            <v>23.82</v>
          </cell>
          <cell r="V3083"/>
          <cell r="X3083">
            <v>26.062134449000002</v>
          </cell>
          <cell r="Y3083"/>
          <cell r="AA3083">
            <v>24.159656250000001</v>
          </cell>
          <cell r="AB3083"/>
          <cell r="AC3083">
            <v>206.25</v>
          </cell>
          <cell r="AD3083">
            <v>27.75</v>
          </cell>
          <cell r="AE3083"/>
          <cell r="AJ3083">
            <v>23.824669140000001</v>
          </cell>
          <cell r="AK3083"/>
          <cell r="AM3083">
            <v>26.932234680000004</v>
          </cell>
          <cell r="AN3083"/>
          <cell r="AP3083">
            <v>24.86052432</v>
          </cell>
          <cell r="AQ3083"/>
          <cell r="AS3083">
            <v>24.86052432</v>
          </cell>
          <cell r="AT3083"/>
          <cell r="AV3083">
            <v>24.86052432</v>
          </cell>
          <cell r="AW3083"/>
          <cell r="AY3083">
            <v>25.861658159999994</v>
          </cell>
          <cell r="AZ3083"/>
          <cell r="BC3083"/>
        </row>
        <row r="3084">
          <cell r="K3084"/>
          <cell r="M3084">
            <v>164.47</v>
          </cell>
          <cell r="N3084"/>
          <cell r="R3084">
            <v>189.77002596000003</v>
          </cell>
          <cell r="S3084"/>
          <cell r="U3084">
            <v>95.71</v>
          </cell>
          <cell r="V3084"/>
          <cell r="X3084">
            <v>199.09035632719997</v>
          </cell>
          <cell r="Y3084"/>
          <cell r="AA3084">
            <v>185.22403125</v>
          </cell>
          <cell r="AB3084"/>
          <cell r="AC3084">
            <v>303.75</v>
          </cell>
          <cell r="AD3084">
            <v>216</v>
          </cell>
          <cell r="AE3084"/>
          <cell r="AJ3084">
            <v>181.86294154500001</v>
          </cell>
          <cell r="AK3084"/>
          <cell r="AM3084">
            <v>205.58419479000005</v>
          </cell>
          <cell r="AN3084"/>
          <cell r="AP3084">
            <v>189.77002596000003</v>
          </cell>
          <cell r="AQ3084"/>
          <cell r="AS3084">
            <v>189.77002596000003</v>
          </cell>
          <cell r="AT3084"/>
          <cell r="AV3084">
            <v>189.77002596000003</v>
          </cell>
          <cell r="AW3084"/>
          <cell r="AY3084">
            <v>200.12241936750002</v>
          </cell>
          <cell r="AZ3084"/>
          <cell r="BC3084"/>
        </row>
        <row r="3085">
          <cell r="K3085"/>
          <cell r="M3085">
            <v>20.07</v>
          </cell>
          <cell r="N3085"/>
          <cell r="R3085">
            <v>23.155055279999999</v>
          </cell>
          <cell r="S3085"/>
          <cell r="U3085">
            <v>22.6</v>
          </cell>
          <cell r="V3085"/>
          <cell r="X3085">
            <v>17.5</v>
          </cell>
          <cell r="Y3085"/>
          <cell r="AA3085">
            <v>17.5</v>
          </cell>
          <cell r="AB3085"/>
          <cell r="AC3085">
            <v>206.25</v>
          </cell>
          <cell r="AD3085">
            <v>26.25</v>
          </cell>
          <cell r="AE3085"/>
          <cell r="AJ3085">
            <v>22.19026131</v>
          </cell>
          <cell r="AK3085"/>
          <cell r="AM3085">
            <v>25.08464322</v>
          </cell>
          <cell r="AN3085"/>
          <cell r="AP3085">
            <v>23.155055279999999</v>
          </cell>
          <cell r="AQ3085"/>
          <cell r="AS3085">
            <v>23.155055279999999</v>
          </cell>
          <cell r="AT3085"/>
          <cell r="AV3085">
            <v>23.155055279999999</v>
          </cell>
          <cell r="AW3085"/>
          <cell r="AY3085">
            <v>24.502083112499996</v>
          </cell>
          <cell r="AZ3085"/>
          <cell r="BC3085"/>
        </row>
        <row r="3086">
          <cell r="K3086"/>
          <cell r="M3086">
            <v>49.58</v>
          </cell>
          <cell r="N3086"/>
          <cell r="R3086">
            <v>57.210301080000001</v>
          </cell>
          <cell r="S3086"/>
          <cell r="U3086">
            <v>60.38</v>
          </cell>
          <cell r="V3086"/>
          <cell r="X3086">
            <v>43</v>
          </cell>
          <cell r="Y3086"/>
          <cell r="AA3086">
            <v>43</v>
          </cell>
          <cell r="AB3086"/>
          <cell r="AC3086">
            <v>273.75</v>
          </cell>
          <cell r="AD3086">
            <v>64.5</v>
          </cell>
          <cell r="AE3086"/>
          <cell r="AJ3086">
            <v>54.826538534999997</v>
          </cell>
          <cell r="AK3086"/>
          <cell r="AM3086">
            <v>61.977826170000007</v>
          </cell>
          <cell r="AN3086"/>
          <cell r="AP3086">
            <v>57.210301080000001</v>
          </cell>
          <cell r="AQ3086"/>
          <cell r="AS3086">
            <v>57.210301080000001</v>
          </cell>
          <cell r="AT3086"/>
          <cell r="AV3086">
            <v>57.210301080000001</v>
          </cell>
          <cell r="AW3086"/>
          <cell r="AY3086">
            <v>59.880766604999991</v>
          </cell>
          <cell r="AZ3086"/>
          <cell r="BC3086"/>
        </row>
        <row r="3088">
          <cell r="K3088"/>
          <cell r="M3088">
            <v>58.23</v>
          </cell>
          <cell r="N3088"/>
          <cell r="R3088">
            <v>67.188897360000013</v>
          </cell>
          <cell r="S3088"/>
          <cell r="U3088">
            <v>47.38</v>
          </cell>
          <cell r="V3088"/>
          <cell r="X3088">
            <v>50</v>
          </cell>
          <cell r="Y3088"/>
          <cell r="AA3088">
            <v>50</v>
          </cell>
          <cell r="AB3088"/>
          <cell r="AC3088">
            <v>292.5</v>
          </cell>
          <cell r="AD3088">
            <v>75</v>
          </cell>
          <cell r="AE3088"/>
          <cell r="AJ3088">
            <v>64.389359970000001</v>
          </cell>
          <cell r="AK3088"/>
          <cell r="AM3088">
            <v>72.787972140000008</v>
          </cell>
          <cell r="AN3088"/>
          <cell r="AP3088">
            <v>67.188897360000013</v>
          </cell>
          <cell r="AQ3088"/>
          <cell r="AS3088">
            <v>67.188897360000013</v>
          </cell>
          <cell r="AT3088"/>
          <cell r="AV3088">
            <v>67.188897360000013</v>
          </cell>
          <cell r="AW3088"/>
          <cell r="AY3088">
            <v>69.408603667500003</v>
          </cell>
          <cell r="AZ3088"/>
          <cell r="BC3088"/>
        </row>
        <row r="3089">
          <cell r="K3089"/>
          <cell r="M3089">
            <v>72.650000000000006</v>
          </cell>
          <cell r="N3089"/>
          <cell r="R3089">
            <v>83.831728680000012</v>
          </cell>
          <cell r="S3089"/>
          <cell r="U3089">
            <v>82.98</v>
          </cell>
          <cell r="V3089"/>
          <cell r="X3089">
            <v>62.5</v>
          </cell>
          <cell r="Y3089"/>
          <cell r="AA3089">
            <v>62.5</v>
          </cell>
          <cell r="AB3089"/>
          <cell r="AC3089">
            <v>487.5</v>
          </cell>
          <cell r="AD3089">
            <v>93.75</v>
          </cell>
          <cell r="AE3089"/>
          <cell r="AJ3089">
            <v>80.338739985000004</v>
          </cell>
          <cell r="AK3089"/>
          <cell r="AM3089">
            <v>90.817706070000014</v>
          </cell>
          <cell r="AN3089"/>
          <cell r="AP3089">
            <v>83.831728680000012</v>
          </cell>
          <cell r="AQ3089"/>
          <cell r="AS3089">
            <v>83.831728680000012</v>
          </cell>
          <cell r="AT3089"/>
          <cell r="AV3089">
            <v>83.831728680000012</v>
          </cell>
          <cell r="AW3089"/>
          <cell r="AY3089">
            <v>87.560597359999988</v>
          </cell>
          <cell r="AZ3089"/>
          <cell r="BC3089"/>
        </row>
        <row r="3090">
          <cell r="K3090"/>
          <cell r="M3090">
            <v>87.03</v>
          </cell>
          <cell r="N3090"/>
          <cell r="R3090">
            <v>100.41912576</v>
          </cell>
          <cell r="S3090"/>
          <cell r="U3090">
            <v>99.12</v>
          </cell>
          <cell r="V3090"/>
          <cell r="X3090">
            <v>75</v>
          </cell>
          <cell r="Y3090"/>
          <cell r="AA3090">
            <v>75</v>
          </cell>
          <cell r="AB3090"/>
          <cell r="AC3090">
            <v>517.5</v>
          </cell>
          <cell r="AD3090">
            <v>112.5</v>
          </cell>
          <cell r="AE3090"/>
          <cell r="AJ3090">
            <v>96.234995519999998</v>
          </cell>
          <cell r="AK3090"/>
          <cell r="AM3090">
            <v>108.78738624000002</v>
          </cell>
          <cell r="AN3090"/>
          <cell r="AP3090">
            <v>100.41912576</v>
          </cell>
          <cell r="AQ3090"/>
          <cell r="AS3090">
            <v>100.41912576</v>
          </cell>
          <cell r="AT3090"/>
          <cell r="AV3090">
            <v>100.41912576</v>
          </cell>
          <cell r="AW3090"/>
          <cell r="AY3090">
            <v>104.33679840999999</v>
          </cell>
          <cell r="AZ3090"/>
          <cell r="BC3090"/>
        </row>
        <row r="3091">
          <cell r="K3091"/>
          <cell r="M3091">
            <v>116.51</v>
          </cell>
          <cell r="N3091"/>
          <cell r="R3091">
            <v>134.43322895999998</v>
          </cell>
          <cell r="S3091"/>
          <cell r="U3091">
            <v>132.54</v>
          </cell>
          <cell r="V3091"/>
          <cell r="X3091">
            <v>100</v>
          </cell>
          <cell r="Y3091"/>
          <cell r="AA3091">
            <v>100</v>
          </cell>
          <cell r="AB3091"/>
          <cell r="AC3091">
            <v>585</v>
          </cell>
          <cell r="AD3091">
            <v>150</v>
          </cell>
          <cell r="AE3091"/>
          <cell r="AJ3091">
            <v>128.83184441999998</v>
          </cell>
          <cell r="AK3091"/>
          <cell r="AM3091">
            <v>145.63599803999998</v>
          </cell>
          <cell r="AN3091"/>
          <cell r="AP3091">
            <v>134.43322895999998</v>
          </cell>
          <cell r="AQ3091"/>
          <cell r="AS3091">
            <v>134.43322895999998</v>
          </cell>
          <cell r="AT3091"/>
          <cell r="AV3091">
            <v>134.43322895999998</v>
          </cell>
          <cell r="AW3091"/>
          <cell r="AY3091">
            <v>139.27580488249998</v>
          </cell>
          <cell r="AZ3091"/>
          <cell r="BC3091"/>
        </row>
        <row r="3092">
          <cell r="K3092"/>
          <cell r="M3092">
            <v>144.19</v>
          </cell>
          <cell r="N3092"/>
          <cell r="R3092">
            <v>166.37677668000001</v>
          </cell>
          <cell r="S3092"/>
          <cell r="U3092">
            <v>165.61</v>
          </cell>
          <cell r="V3092"/>
          <cell r="X3092">
            <v>125</v>
          </cell>
          <cell r="Y3092"/>
          <cell r="AA3092">
            <v>125</v>
          </cell>
          <cell r="AB3092"/>
          <cell r="AC3092">
            <v>931.5</v>
          </cell>
          <cell r="AD3092">
            <v>187.5</v>
          </cell>
          <cell r="AE3092"/>
          <cell r="AJ3092">
            <v>159.44441098499999</v>
          </cell>
          <cell r="AK3092"/>
          <cell r="AM3092">
            <v>180.24150807000001</v>
          </cell>
          <cell r="AN3092"/>
          <cell r="AP3092">
            <v>166.37677668000001</v>
          </cell>
          <cell r="AQ3092"/>
          <cell r="AS3092">
            <v>166.37677668000001</v>
          </cell>
          <cell r="AT3092"/>
          <cell r="AV3092">
            <v>166.37677668000001</v>
          </cell>
          <cell r="AW3092"/>
          <cell r="AY3092">
            <v>173.74540207749999</v>
          </cell>
          <cell r="AZ3092"/>
          <cell r="BC3092"/>
        </row>
        <row r="3093">
          <cell r="K3093"/>
          <cell r="M3093">
            <v>171.78</v>
          </cell>
          <cell r="N3093"/>
          <cell r="R3093">
            <v>198.20945592000001</v>
          </cell>
          <cell r="S3093"/>
          <cell r="U3093">
            <v>198.59</v>
          </cell>
          <cell r="V3093"/>
          <cell r="X3093">
            <v>150</v>
          </cell>
          <cell r="Y3093"/>
          <cell r="AA3093">
            <v>150</v>
          </cell>
          <cell r="AB3093"/>
          <cell r="AC3093">
            <v>958.5</v>
          </cell>
          <cell r="AD3093">
            <v>225</v>
          </cell>
          <cell r="AE3093"/>
          <cell r="AJ3093">
            <v>189.95072859000001</v>
          </cell>
          <cell r="AK3093"/>
          <cell r="AM3093">
            <v>214.72691058000004</v>
          </cell>
          <cell r="AN3093"/>
          <cell r="AP3093">
            <v>198.20945592000001</v>
          </cell>
          <cell r="AQ3093"/>
          <cell r="AS3093">
            <v>198.20945592000001</v>
          </cell>
          <cell r="AT3093"/>
          <cell r="AV3093">
            <v>198.20945592000001</v>
          </cell>
          <cell r="AW3093"/>
          <cell r="AY3093">
            <v>206.85001835999998</v>
          </cell>
          <cell r="AZ3093"/>
          <cell r="BC3093"/>
        </row>
        <row r="3094">
          <cell r="K3094"/>
          <cell r="M3094">
            <v>203.95</v>
          </cell>
          <cell r="N3094"/>
          <cell r="R3094">
            <v>235.32484499999998</v>
          </cell>
          <cell r="S3094"/>
          <cell r="U3094">
            <v>235.59</v>
          </cell>
          <cell r="V3094"/>
          <cell r="X3094">
            <v>178</v>
          </cell>
          <cell r="Y3094"/>
          <cell r="AA3094">
            <v>178</v>
          </cell>
          <cell r="AB3094"/>
          <cell r="AC3094">
            <v>1033.5</v>
          </cell>
          <cell r="AD3094">
            <v>267</v>
          </cell>
          <cell r="AE3094"/>
          <cell r="AJ3094">
            <v>225.51964312499999</v>
          </cell>
          <cell r="AK3094"/>
          <cell r="AM3094">
            <v>254.93524875000003</v>
          </cell>
          <cell r="AN3094"/>
          <cell r="AP3094">
            <v>235.32484499999998</v>
          </cell>
          <cell r="AQ3094"/>
          <cell r="AS3094">
            <v>235.32484499999998</v>
          </cell>
          <cell r="AT3094"/>
          <cell r="AV3094">
            <v>235.32484499999998</v>
          </cell>
          <cell r="AW3094"/>
          <cell r="AY3094">
            <v>244.93974315</v>
          </cell>
          <cell r="AZ3094"/>
          <cell r="BC3094"/>
          <cell r="BD3094">
            <v>178</v>
          </cell>
          <cell r="BE3094">
            <v>267</v>
          </cell>
        </row>
        <row r="3165">
          <cell r="AC3165">
            <v>86.25</v>
          </cell>
        </row>
        <row r="3167">
          <cell r="AC3167">
            <v>67.5</v>
          </cell>
        </row>
        <row r="3170">
          <cell r="AC3170">
            <v>60</v>
          </cell>
        </row>
        <row r="3182">
          <cell r="K3182"/>
          <cell r="N3182"/>
          <cell r="S3182"/>
          <cell r="V3182"/>
          <cell r="Y3182"/>
          <cell r="AB3182"/>
          <cell r="AC3182">
            <v>60</v>
          </cell>
          <cell r="AE3182"/>
          <cell r="AK3182"/>
          <cell r="AN3182"/>
          <cell r="AQ3182"/>
          <cell r="AT3182"/>
          <cell r="AW3182"/>
        </row>
        <row r="3233">
          <cell r="M3233">
            <v>80.84</v>
          </cell>
          <cell r="R3233">
            <v>97.010353080000002</v>
          </cell>
          <cell r="U3233">
            <v>67.61</v>
          </cell>
          <cell r="X3233">
            <v>104.97762564769999</v>
          </cell>
          <cell r="AA3233">
            <v>90.953999999999994</v>
          </cell>
          <cell r="AD3233">
            <v>112.5</v>
          </cell>
          <cell r="AJ3233">
            <v>92.968255034999999</v>
          </cell>
          <cell r="AM3233">
            <v>105.09454917000001</v>
          </cell>
          <cell r="AP3233">
            <v>97.010353080000002</v>
          </cell>
          <cell r="AS3233">
            <v>97.010353080000002</v>
          </cell>
          <cell r="AV3233">
            <v>97.010353080000002</v>
          </cell>
          <cell r="AY3233">
            <v>92.644416962399973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82"/>
  <sheetViews>
    <sheetView tabSelected="1" workbookViewId="0">
      <pane ySplit="9" topLeftCell="A10" activePane="bottomLeft" state="frozen"/>
      <selection pane="bottomLeft"/>
    </sheetView>
  </sheetViews>
  <sheetFormatPr defaultRowHeight="15" x14ac:dyDescent="0.25"/>
  <cols>
    <col min="1" max="1" width="12.42578125" customWidth="1"/>
    <col min="2" max="2" width="76" customWidth="1"/>
    <col min="3" max="3" width="38.5703125" style="11" bestFit="1" customWidth="1"/>
    <col min="4" max="4" width="14.5703125" style="3" customWidth="1"/>
    <col min="5" max="5" width="18.7109375" style="4" bestFit="1" customWidth="1"/>
    <col min="6" max="6" width="0.42578125" customWidth="1"/>
    <col min="7" max="7" width="15.5703125" style="4" customWidth="1"/>
    <col min="8" max="8" width="19.42578125" style="4" customWidth="1"/>
    <col min="9" max="9" width="0.42578125" style="4" customWidth="1"/>
    <col min="10" max="10" width="12.42578125" style="4" customWidth="1"/>
    <col min="11" max="11" width="12.28515625" style="4" customWidth="1"/>
    <col min="12" max="12" width="0.42578125" style="4" customWidth="1"/>
    <col min="13" max="13" width="14" style="4" customWidth="1"/>
    <col min="14" max="15" width="13.140625" style="4" customWidth="1"/>
    <col min="16" max="16" width="10" style="4" customWidth="1"/>
    <col min="17" max="17" width="0.42578125" style="4" customWidth="1"/>
    <col min="18" max="18" width="11.140625" style="4" customWidth="1"/>
    <col min="19" max="19" width="11" style="4" customWidth="1"/>
    <col min="20" max="20" width="0.42578125" style="4" customWidth="1"/>
    <col min="21" max="21" width="11.7109375" style="4" customWidth="1"/>
    <col min="22" max="22" width="13.5703125" style="4" customWidth="1"/>
    <col min="23" max="23" width="0.42578125" style="4" customWidth="1"/>
    <col min="24" max="24" width="15.7109375" style="4" customWidth="1"/>
    <col min="25" max="25" width="13.7109375" style="4" customWidth="1"/>
    <col min="26" max="26" width="0.42578125" style="4" customWidth="1"/>
    <col min="27" max="27" width="15.42578125" style="4" customWidth="1"/>
    <col min="28" max="28" width="15" style="4" customWidth="1"/>
    <col min="29" max="29" width="0.42578125" style="4" customWidth="1"/>
    <col min="30" max="30" width="12" style="4" customWidth="1"/>
    <col min="31" max="31" width="11.28515625" style="4" customWidth="1"/>
    <col min="32" max="32" width="0.42578125" style="4" customWidth="1"/>
    <col min="33" max="33" width="10.140625" style="4" bestFit="1" customWidth="1"/>
    <col min="34" max="34" width="11.28515625" style="4" bestFit="1" customWidth="1"/>
    <col min="35" max="35" width="0.42578125" style="4" customWidth="1"/>
    <col min="36" max="36" width="11.42578125" style="4" bestFit="1" customWidth="1"/>
    <col min="37" max="37" width="13.140625" style="4" customWidth="1"/>
    <col min="38" max="38" width="0.42578125" style="4" customWidth="1"/>
    <col min="39" max="39" width="10.140625" style="4" bestFit="1" customWidth="1"/>
    <col min="40" max="40" width="9.7109375" style="4" bestFit="1" customWidth="1"/>
    <col min="41" max="41" width="0.42578125" style="4" customWidth="1"/>
    <col min="42" max="42" width="14.5703125" style="4" customWidth="1"/>
    <col min="43" max="43" width="10.5703125" style="4" customWidth="1"/>
    <col min="44" max="44" width="0.42578125" style="4" customWidth="1"/>
    <col min="45" max="45" width="12.28515625" style="4" customWidth="1"/>
    <col min="46" max="46" width="13.140625" style="4" customWidth="1"/>
    <col min="47" max="47" width="0.42578125" style="4" customWidth="1"/>
    <col min="48" max="48" width="15.140625" style="4" customWidth="1"/>
    <col min="49" max="49" width="14.5703125" style="4" customWidth="1"/>
    <col min="50" max="50" width="0.42578125" style="4" customWidth="1"/>
    <col min="51" max="51" width="17.28515625" style="4" customWidth="1"/>
    <col min="52" max="52" width="15.5703125" style="4" customWidth="1"/>
  </cols>
  <sheetData>
    <row r="1" spans="1:52" x14ac:dyDescent="0.25">
      <c r="A1" s="1" t="s">
        <v>0</v>
      </c>
      <c r="C1" s="2"/>
      <c r="F1" s="5"/>
      <c r="G1" s="6"/>
      <c r="H1" s="6"/>
      <c r="I1" s="6"/>
    </row>
    <row r="2" spans="1:52" x14ac:dyDescent="0.25">
      <c r="A2" s="7" t="s">
        <v>1</v>
      </c>
      <c r="C2" s="8"/>
      <c r="D2" s="9"/>
      <c r="E2" s="10"/>
      <c r="F2" s="5"/>
      <c r="G2" s="6"/>
      <c r="H2" s="6"/>
      <c r="I2" s="6"/>
    </row>
    <row r="3" spans="1:52" x14ac:dyDescent="0.25">
      <c r="A3" s="1" t="s">
        <v>2</v>
      </c>
      <c r="C3" s="2"/>
      <c r="F3" s="5"/>
      <c r="G3" s="6"/>
      <c r="H3" s="6"/>
      <c r="I3" s="6"/>
    </row>
    <row r="4" spans="1:52" x14ac:dyDescent="0.25">
      <c r="A4" s="1" t="s">
        <v>429</v>
      </c>
      <c r="C4" s="2"/>
      <c r="F4" s="5"/>
      <c r="G4" s="6"/>
      <c r="H4" s="6"/>
      <c r="I4" s="6"/>
    </row>
    <row r="5" spans="1:52" x14ac:dyDescent="0.25">
      <c r="A5" s="1" t="s">
        <v>430</v>
      </c>
      <c r="C5" s="2"/>
      <c r="F5" s="5"/>
      <c r="G5" s="6"/>
      <c r="H5" s="6"/>
      <c r="I5" s="6"/>
    </row>
    <row r="6" spans="1:52" ht="15.75" thickBot="1" x14ac:dyDescent="0.3">
      <c r="B6" s="7"/>
      <c r="C6" s="8"/>
      <c r="D6" s="9"/>
      <c r="E6" s="10"/>
      <c r="F6" s="5"/>
      <c r="G6" s="6"/>
      <c r="H6" s="6"/>
      <c r="I6" s="6"/>
    </row>
    <row r="7" spans="1:52" ht="15.75" thickBot="1" x14ac:dyDescent="0.3">
      <c r="B7" s="8"/>
      <c r="D7" s="12"/>
      <c r="E7" s="6"/>
      <c r="F7" s="13"/>
      <c r="G7" s="93">
        <v>0.7</v>
      </c>
      <c r="H7" s="94"/>
      <c r="I7" s="14"/>
      <c r="J7" s="88" t="s">
        <v>3</v>
      </c>
      <c r="K7" s="89"/>
      <c r="L7" s="15"/>
      <c r="M7" s="88" t="s">
        <v>4</v>
      </c>
      <c r="N7" s="95"/>
      <c r="O7" s="95"/>
      <c r="P7" s="89"/>
      <c r="Q7" s="16"/>
      <c r="R7" s="88" t="s">
        <v>5</v>
      </c>
      <c r="S7" s="89"/>
      <c r="T7" s="16"/>
      <c r="U7" s="88" t="s">
        <v>6</v>
      </c>
      <c r="V7" s="89"/>
      <c r="W7" s="17"/>
      <c r="X7" s="88" t="s">
        <v>7</v>
      </c>
      <c r="Y7" s="89"/>
      <c r="Z7" s="17"/>
      <c r="AA7" s="88" t="s">
        <v>8</v>
      </c>
      <c r="AB7" s="89"/>
      <c r="AC7" s="16"/>
      <c r="AD7" s="88" t="s">
        <v>9</v>
      </c>
      <c r="AE7" s="90"/>
      <c r="AF7" s="18"/>
      <c r="AG7" s="88" t="s">
        <v>10</v>
      </c>
      <c r="AH7" s="89"/>
      <c r="AI7" s="16"/>
      <c r="AJ7" s="88" t="s">
        <v>11</v>
      </c>
      <c r="AK7" s="89"/>
      <c r="AL7" s="16"/>
      <c r="AM7" s="91" t="s">
        <v>12</v>
      </c>
      <c r="AN7" s="92"/>
      <c r="AO7" s="19"/>
      <c r="AP7" s="88" t="s">
        <v>13</v>
      </c>
      <c r="AQ7" s="89"/>
      <c r="AR7" s="20"/>
      <c r="AS7" s="88" t="s">
        <v>14</v>
      </c>
      <c r="AT7" s="89"/>
      <c r="AU7" s="15"/>
      <c r="AV7" s="88" t="s">
        <v>15</v>
      </c>
      <c r="AW7" s="89"/>
      <c r="AX7" s="21"/>
      <c r="AY7" s="88" t="s">
        <v>16</v>
      </c>
      <c r="AZ7" s="89"/>
    </row>
    <row r="8" spans="1:52" ht="75.75" thickBot="1" x14ac:dyDescent="0.3">
      <c r="A8" s="22" t="s">
        <v>17</v>
      </c>
      <c r="B8" s="23" t="s">
        <v>18</v>
      </c>
      <c r="C8" s="24" t="s">
        <v>19</v>
      </c>
      <c r="D8" s="25" t="s">
        <v>20</v>
      </c>
      <c r="E8" s="26" t="s">
        <v>21</v>
      </c>
      <c r="F8" s="27"/>
      <c r="G8" s="28" t="s">
        <v>22</v>
      </c>
      <c r="H8" s="28" t="s">
        <v>23</v>
      </c>
      <c r="I8" s="29"/>
      <c r="J8" s="28" t="s">
        <v>24</v>
      </c>
      <c r="K8" s="30" t="s">
        <v>25</v>
      </c>
      <c r="L8" s="31"/>
      <c r="M8" s="28" t="s">
        <v>26</v>
      </c>
      <c r="N8" s="28" t="s">
        <v>27</v>
      </c>
      <c r="O8" s="28" t="s">
        <v>28</v>
      </c>
      <c r="P8" s="28" t="s">
        <v>29</v>
      </c>
      <c r="Q8" s="29"/>
      <c r="R8" s="28" t="s">
        <v>30</v>
      </c>
      <c r="S8" s="30" t="s">
        <v>31</v>
      </c>
      <c r="T8" s="32"/>
      <c r="U8" s="28" t="s">
        <v>32</v>
      </c>
      <c r="V8" s="30" t="s">
        <v>33</v>
      </c>
      <c r="W8" s="32"/>
      <c r="X8" s="33" t="s">
        <v>34</v>
      </c>
      <c r="Y8" s="33" t="s">
        <v>35</v>
      </c>
      <c r="Z8" s="29"/>
      <c r="AA8" s="33" t="s">
        <v>36</v>
      </c>
      <c r="AB8" s="33" t="s">
        <v>37</v>
      </c>
      <c r="AC8" s="29"/>
      <c r="AD8" s="33" t="s">
        <v>38</v>
      </c>
      <c r="AE8" s="33" t="s">
        <v>39</v>
      </c>
      <c r="AF8" s="29"/>
      <c r="AG8" s="28" t="s">
        <v>40</v>
      </c>
      <c r="AH8" s="30" t="s">
        <v>41</v>
      </c>
      <c r="AI8" s="32"/>
      <c r="AJ8" s="28" t="s">
        <v>42</v>
      </c>
      <c r="AK8" s="28" t="s">
        <v>43</v>
      </c>
      <c r="AL8" s="29"/>
      <c r="AM8" s="28" t="s">
        <v>44</v>
      </c>
      <c r="AN8" s="30" t="s">
        <v>45</v>
      </c>
      <c r="AO8" s="32"/>
      <c r="AP8" s="28" t="s">
        <v>46</v>
      </c>
      <c r="AQ8" s="28" t="s">
        <v>47</v>
      </c>
      <c r="AR8" s="29"/>
      <c r="AS8" s="28" t="s">
        <v>48</v>
      </c>
      <c r="AT8" s="28" t="s">
        <v>49</v>
      </c>
      <c r="AU8" s="34"/>
      <c r="AV8" s="28" t="s">
        <v>50</v>
      </c>
      <c r="AW8" s="26" t="s">
        <v>51</v>
      </c>
      <c r="AX8" s="34"/>
      <c r="AY8" s="28" t="s">
        <v>50</v>
      </c>
      <c r="AZ8" s="26" t="s">
        <v>51</v>
      </c>
    </row>
    <row r="9" spans="1:52" ht="15.75" thickBot="1" x14ac:dyDescent="0.3">
      <c r="A9" s="35" t="s">
        <v>52</v>
      </c>
      <c r="B9" s="36"/>
      <c r="C9" s="24"/>
      <c r="D9" s="25"/>
      <c r="E9" s="26"/>
      <c r="F9" s="37"/>
      <c r="G9" s="38"/>
      <c r="H9" s="28"/>
      <c r="I9" s="29"/>
      <c r="J9" s="28"/>
      <c r="K9" s="30"/>
      <c r="L9" s="31"/>
      <c r="M9" s="28"/>
      <c r="N9" s="28"/>
      <c r="O9" s="28"/>
      <c r="P9" s="28"/>
      <c r="Q9" s="29"/>
      <c r="R9" s="28"/>
      <c r="S9" s="30"/>
      <c r="T9" s="32"/>
      <c r="U9" s="28"/>
      <c r="V9" s="30"/>
      <c r="W9" s="32"/>
      <c r="X9" s="33"/>
      <c r="Y9" s="33"/>
      <c r="Z9" s="29"/>
      <c r="AA9" s="33"/>
      <c r="AB9" s="33"/>
      <c r="AC9" s="29"/>
      <c r="AD9" s="33"/>
      <c r="AE9" s="33"/>
      <c r="AF9" s="29"/>
      <c r="AG9" s="28"/>
      <c r="AH9" s="30"/>
      <c r="AI9" s="32"/>
      <c r="AJ9" s="28"/>
      <c r="AK9" s="28"/>
      <c r="AL9" s="29"/>
      <c r="AM9" s="28"/>
      <c r="AN9" s="30"/>
      <c r="AO9" s="32"/>
      <c r="AP9" s="28"/>
      <c r="AQ9" s="26"/>
      <c r="AR9" s="39"/>
      <c r="AS9" s="38"/>
      <c r="AT9" s="28"/>
      <c r="AU9" s="34"/>
      <c r="AV9" s="28"/>
      <c r="AW9" s="28"/>
      <c r="AX9" s="34"/>
      <c r="AY9" s="28"/>
      <c r="AZ9" s="26"/>
    </row>
    <row r="10" spans="1:52" ht="15.75" thickBot="1" x14ac:dyDescent="0.3">
      <c r="A10" s="40" t="s">
        <v>53</v>
      </c>
      <c r="B10" s="41"/>
      <c r="C10" s="42"/>
      <c r="D10" s="43"/>
      <c r="E10" s="44"/>
      <c r="F10" s="37"/>
      <c r="G10" s="45"/>
      <c r="H10" s="46"/>
      <c r="I10" s="47"/>
      <c r="J10" s="46"/>
      <c r="K10" s="48"/>
      <c r="L10" s="49"/>
      <c r="M10" s="46"/>
      <c r="N10" s="46"/>
      <c r="O10" s="46"/>
      <c r="P10" s="46"/>
      <c r="Q10" s="47"/>
      <c r="R10" s="46"/>
      <c r="S10" s="48"/>
      <c r="T10" s="50"/>
      <c r="U10" s="46"/>
      <c r="V10" s="48"/>
      <c r="W10" s="50"/>
      <c r="X10" s="51"/>
      <c r="Y10" s="51"/>
      <c r="Z10" s="47"/>
      <c r="AA10" s="51"/>
      <c r="AB10" s="51"/>
      <c r="AC10" s="47"/>
      <c r="AD10" s="51"/>
      <c r="AE10" s="51"/>
      <c r="AF10" s="47"/>
      <c r="AG10" s="46"/>
      <c r="AH10" s="48"/>
      <c r="AI10" s="50"/>
      <c r="AJ10" s="46"/>
      <c r="AK10" s="46"/>
      <c r="AL10" s="47"/>
      <c r="AM10" s="46"/>
      <c r="AN10" s="48"/>
      <c r="AO10" s="50"/>
      <c r="AP10" s="46"/>
      <c r="AQ10" s="44"/>
      <c r="AR10" s="39"/>
      <c r="AS10" s="45"/>
      <c r="AT10" s="46"/>
      <c r="AU10" s="52"/>
      <c r="AV10" s="46"/>
      <c r="AW10" s="46"/>
      <c r="AX10" s="52"/>
      <c r="AY10" s="46"/>
      <c r="AZ10" s="44"/>
    </row>
    <row r="11" spans="1:52" x14ac:dyDescent="0.25">
      <c r="A11" s="3" t="s">
        <v>54</v>
      </c>
      <c r="B11" s="7" t="s">
        <v>55</v>
      </c>
      <c r="C11" s="53" t="s">
        <v>56</v>
      </c>
      <c r="D11" s="3">
        <v>90832</v>
      </c>
      <c r="E11" s="4">
        <v>134</v>
      </c>
      <c r="F11" s="54"/>
      <c r="H11" s="6">
        <f>E11*0.7</f>
        <v>93.8</v>
      </c>
      <c r="I11" s="17"/>
      <c r="K11" s="4">
        <f>'[2]AETNA PRO FEE SCH 11_15_2020'!$I$14280</f>
        <v>75.709999999999994</v>
      </c>
      <c r="L11" s="17"/>
      <c r="P11" s="4">
        <v>53</v>
      </c>
      <c r="Q11" s="17"/>
      <c r="S11" s="4">
        <f>'[2]CIGNA PRO FEE SCH'!$F$14131</f>
        <v>62.35</v>
      </c>
      <c r="T11" s="17"/>
      <c r="V11" s="4">
        <f>'[1]01_2021 UPDATE'!$Y$2910</f>
        <v>70</v>
      </c>
      <c r="W11" s="17"/>
      <c r="Y11" s="4">
        <f>'[1]01_2021 UPDATE'!$AB$2909</f>
        <v>70</v>
      </c>
      <c r="Z11" s="17"/>
      <c r="AB11" s="4">
        <f>'[1]01_2021 UPDATE'!$AE$2909</f>
        <v>105</v>
      </c>
      <c r="AC11" s="17"/>
      <c r="AE11" s="4">
        <f>'[1]01_2021 UPDATE'!$AK$2909</f>
        <v>73.51224430500001</v>
      </c>
      <c r="AF11" s="17"/>
      <c r="AH11" s="4">
        <f>'[1]01_2021 UPDATE'!$AN$2909</f>
        <v>83.100797910000011</v>
      </c>
      <c r="AI11" s="17"/>
      <c r="AK11" s="4">
        <f>'[1]01_2021 UPDATE'!$AQ$2909</f>
        <v>53</v>
      </c>
      <c r="AL11" s="17"/>
      <c r="AN11" s="4">
        <f>'[1]01_2021 UPDATE'!$AT$2909</f>
        <v>53</v>
      </c>
      <c r="AO11" s="17"/>
      <c r="AQ11" s="4">
        <f>'[1]01_2021 UPDATE'!$AW$2909</f>
        <v>53</v>
      </c>
      <c r="AR11" s="17"/>
      <c r="AT11" s="4">
        <f>'[1]01_2021 UPDATE'!$AZ$2909</f>
        <v>79.550907385000002</v>
      </c>
      <c r="AU11" s="17"/>
      <c r="AV11" s="10"/>
      <c r="AX11" s="17"/>
      <c r="AY11" s="55">
        <f>MIN(K11:AT11)</f>
        <v>53</v>
      </c>
      <c r="AZ11" s="55">
        <f>MAX(K11:AT11)</f>
        <v>105</v>
      </c>
    </row>
    <row r="12" spans="1:52" x14ac:dyDescent="0.25">
      <c r="A12" s="3" t="s">
        <v>54</v>
      </c>
      <c r="B12" s="7" t="s">
        <v>57</v>
      </c>
      <c r="C12" s="53" t="s">
        <v>56</v>
      </c>
      <c r="D12" s="3">
        <v>90834</v>
      </c>
      <c r="E12" s="4">
        <v>206</v>
      </c>
      <c r="F12" s="54"/>
      <c r="H12" s="4">
        <f>E12*0.7</f>
        <v>144.19999999999999</v>
      </c>
      <c r="I12" s="17"/>
      <c r="K12" s="4">
        <f>'[1]01_2021 UPDATE'!$N$2913</f>
        <v>113.56</v>
      </c>
      <c r="L12" s="17"/>
      <c r="P12" s="4">
        <f>'[1]01_2021 UPDATE'!$S$2913</f>
        <v>82</v>
      </c>
      <c r="Q12" s="17"/>
      <c r="S12" s="4">
        <f>'[1]01_2021 UPDATE'!$V$2913</f>
        <v>93.56</v>
      </c>
      <c r="T12" s="17"/>
      <c r="V12" s="4">
        <f>'[1]01_2021 UPDATE'!$Y$2913</f>
        <v>80</v>
      </c>
      <c r="W12" s="17"/>
      <c r="Y12" s="4">
        <f>'[1]01_2021 UPDATE'!$AB$2913</f>
        <v>80</v>
      </c>
      <c r="Z12" s="17"/>
      <c r="AB12" s="4">
        <f>'[1]01_2021 UPDATE'!$AE$2913</f>
        <v>120</v>
      </c>
      <c r="AC12" s="17"/>
      <c r="AE12" s="4">
        <f>'[1]01_2021 UPDATE'!$AK$2913</f>
        <v>98.016325739999999</v>
      </c>
      <c r="AF12" s="17"/>
      <c r="AH12" s="4">
        <f>'[1]01_2021 UPDATE'!$AN$2913</f>
        <v>110.80106388000002</v>
      </c>
      <c r="AI12" s="17"/>
      <c r="AK12" s="4">
        <f>'[1]01_2021 UPDATE'!$AQ$2913</f>
        <v>82</v>
      </c>
      <c r="AL12" s="17"/>
      <c r="AN12" s="4">
        <f>'[1]01_2021 UPDATE'!$AT$2913</f>
        <v>82</v>
      </c>
      <c r="AO12" s="17"/>
      <c r="AQ12" s="4">
        <f>'[1]01_2021 UPDATE'!$AW$2914</f>
        <v>82</v>
      </c>
      <c r="AR12" s="17"/>
      <c r="AT12" s="4">
        <f>'[1]01_2021 UPDATE'!$AZ$2913</f>
        <v>106.2243462725</v>
      </c>
      <c r="AU12" s="17"/>
      <c r="AV12" s="10"/>
      <c r="AW12" s="10"/>
      <c r="AX12" s="17"/>
      <c r="AY12" s="55">
        <f t="shared" ref="AY12:AY16" si="0">MIN(K12:AT12)</f>
        <v>80</v>
      </c>
      <c r="AZ12" s="55">
        <f t="shared" ref="AZ12:AZ16" si="1">MAX(K12:AT12)</f>
        <v>120</v>
      </c>
    </row>
    <row r="13" spans="1:52" x14ac:dyDescent="0.25">
      <c r="A13" s="3" t="s">
        <v>54</v>
      </c>
      <c r="B13" s="7" t="s">
        <v>58</v>
      </c>
      <c r="C13" s="53" t="s">
        <v>56</v>
      </c>
      <c r="D13" s="3">
        <v>90837</v>
      </c>
      <c r="E13" s="4">
        <v>247</v>
      </c>
      <c r="F13" s="54"/>
      <c r="H13" s="4">
        <f t="shared" ref="H13:H22" si="2">E13*0.7</f>
        <v>172.89999999999998</v>
      </c>
      <c r="I13" s="17"/>
      <c r="K13" s="4">
        <f>+'[1]01_2021 UPDATE'!$N$2917</f>
        <v>142.06</v>
      </c>
      <c r="L13" s="17"/>
      <c r="P13" s="4">
        <f>+'[1]01_2021 UPDATE'!$S$2917</f>
        <v>96</v>
      </c>
      <c r="Q13" s="17"/>
      <c r="S13" s="4">
        <f>+'[1]01_2021 UPDATE'!$V$2917</f>
        <v>141.18</v>
      </c>
      <c r="T13" s="17"/>
      <c r="V13" s="4">
        <f>+'[1]01_2021 UPDATE'!$Y$2917</f>
        <v>120</v>
      </c>
      <c r="W13" s="17"/>
      <c r="Y13" s="4">
        <f>+'[1]01_2021 UPDATE'!$AB$2917</f>
        <v>120</v>
      </c>
      <c r="Z13" s="17"/>
      <c r="AB13" s="4">
        <f>+'[1]01_2021 UPDATE'!$AE$2917</f>
        <v>180</v>
      </c>
      <c r="AC13" s="17"/>
      <c r="AE13" s="4">
        <f>+'[1]01_2021 UPDATE'!$AK$2917</f>
        <v>146.64888193499999</v>
      </c>
      <c r="AF13" s="17"/>
      <c r="AH13" s="4">
        <f>+'[1]01_2021 UPDATE'!$AN$2917</f>
        <v>165.77699697000003</v>
      </c>
      <c r="AI13" s="17"/>
      <c r="AK13" s="4">
        <f>+'[1]01_2021 UPDATE'!$AQ$2917</f>
        <v>96</v>
      </c>
      <c r="AL13" s="17"/>
      <c r="AN13" s="4">
        <f>+'[1]01_2021 UPDATE'!$AT$2917</f>
        <v>96</v>
      </c>
      <c r="AO13" s="17"/>
      <c r="AQ13" s="4">
        <f>+'[1]01_2021 UPDATE'!$AW$2917</f>
        <v>96</v>
      </c>
      <c r="AR13" s="17"/>
      <c r="AT13" s="4">
        <f>+'[1]01_2021 UPDATE'!$AZ$2917</f>
        <v>159.57122404749998</v>
      </c>
      <c r="AU13" s="17"/>
      <c r="AV13" s="10"/>
      <c r="AW13" s="10"/>
      <c r="AX13" s="17"/>
      <c r="AY13" s="4">
        <f t="shared" si="0"/>
        <v>96</v>
      </c>
      <c r="AZ13" s="4">
        <f t="shared" si="1"/>
        <v>180</v>
      </c>
    </row>
    <row r="14" spans="1:52" x14ac:dyDescent="0.25">
      <c r="A14" s="3" t="s">
        <v>54</v>
      </c>
      <c r="B14" s="7" t="s">
        <v>59</v>
      </c>
      <c r="C14" s="53" t="s">
        <v>56</v>
      </c>
      <c r="D14" s="3">
        <v>90846</v>
      </c>
      <c r="E14" s="4">
        <v>170</v>
      </c>
      <c r="F14" s="54"/>
      <c r="H14" s="4">
        <f t="shared" si="2"/>
        <v>118.99999999999999</v>
      </c>
      <c r="I14" s="17"/>
      <c r="K14" s="4">
        <f>+'[1]01_2021 UPDATE'!$N$2921</f>
        <v>113.56</v>
      </c>
      <c r="L14" s="17"/>
      <c r="P14" s="4">
        <f>+'[1]01_2021 UPDATE'!$S$2921</f>
        <v>84</v>
      </c>
      <c r="Q14" s="17"/>
      <c r="S14" s="4">
        <f>+'[1]01_2021 UPDATE'!$V$2921</f>
        <v>109.92</v>
      </c>
      <c r="T14" s="17"/>
      <c r="V14" s="4">
        <f>+'[1]01_2021 UPDATE'!$Y$2921</f>
        <v>113.3566234437</v>
      </c>
      <c r="W14" s="17"/>
      <c r="Y14" s="4">
        <f>+'[1]01_2021 UPDATE'!$AB$2921</f>
        <v>108.95531249999999</v>
      </c>
      <c r="Z14" s="17"/>
      <c r="AB14" s="4">
        <f>+'[1]01_2021 UPDATE'!$AE$2921</f>
        <v>93.75</v>
      </c>
      <c r="AC14" s="17"/>
      <c r="AE14" s="4">
        <f>+'[1]01_2021 UPDATE'!$AK$2921</f>
        <v>118.42318165499999</v>
      </c>
      <c r="AF14" s="17"/>
      <c r="AH14" s="4">
        <f>+'[1]01_2021 UPDATE'!$AN$2921</f>
        <v>133.86968361000001</v>
      </c>
      <c r="AI14" s="17"/>
      <c r="AK14" s="4">
        <f>+'[1]01_2021 UPDATE'!$AQ$2921</f>
        <v>84</v>
      </c>
      <c r="AL14" s="17"/>
      <c r="AN14" s="4">
        <f>+'[1]01_2021 UPDATE'!$AT$2921</f>
        <v>84</v>
      </c>
      <c r="AO14" s="17"/>
      <c r="AQ14" s="4">
        <f>+'[1]01_2021 UPDATE'!$AW$2921</f>
        <v>84</v>
      </c>
      <c r="AR14" s="17"/>
      <c r="AT14" s="4">
        <f>+'[1]01_2021 UPDATE'!$AZ$2921</f>
        <v>128.85149520749999</v>
      </c>
      <c r="AU14" s="17"/>
      <c r="AV14" s="10"/>
      <c r="AW14" s="10"/>
      <c r="AX14" s="17"/>
      <c r="AY14" s="4">
        <f t="shared" si="0"/>
        <v>84</v>
      </c>
      <c r="AZ14" s="4">
        <f t="shared" si="1"/>
        <v>133.86968361000001</v>
      </c>
    </row>
    <row r="15" spans="1:52" x14ac:dyDescent="0.25">
      <c r="A15" s="3" t="s">
        <v>54</v>
      </c>
      <c r="B15" s="7" t="s">
        <v>60</v>
      </c>
      <c r="C15" s="53" t="s">
        <v>56</v>
      </c>
      <c r="D15" s="3">
        <v>90847</v>
      </c>
      <c r="E15" s="4">
        <v>258</v>
      </c>
      <c r="F15" s="54"/>
      <c r="H15" s="4">
        <f t="shared" si="2"/>
        <v>180.6</v>
      </c>
      <c r="I15" s="17"/>
      <c r="K15" s="4">
        <f>+'[1]01_2021 UPDATE'!$N$2923</f>
        <v>115.12</v>
      </c>
      <c r="L15" s="17"/>
      <c r="P15" s="4">
        <f>+'[1]01_2021 UPDATE'!$S$2923</f>
        <v>84</v>
      </c>
      <c r="Q15" s="17"/>
      <c r="S15" s="4">
        <f>+'[1]01_2021 UPDATE'!$V$2923</f>
        <v>131.29</v>
      </c>
      <c r="T15" s="17"/>
      <c r="V15" s="4">
        <f>+'[1]01_2021 UPDATE'!$Y$2923</f>
        <v>135.1146948944</v>
      </c>
      <c r="W15" s="17"/>
      <c r="Y15" s="4">
        <f>+'[1]01_2021 UPDATE'!$AB$2923</f>
        <v>130.27265625000001</v>
      </c>
      <c r="Z15" s="17"/>
      <c r="AB15" s="4">
        <f>+'[1]01_2021 UPDATE'!$AE$2923</f>
        <v>112.5</v>
      </c>
      <c r="AC15" s="17"/>
      <c r="AE15" s="4">
        <f>+'[1]01_2021 UPDATE'!$AK$2923</f>
        <v>123.00226280999998</v>
      </c>
      <c r="AF15" s="17"/>
      <c r="AH15" s="4">
        <f>+'[1]01_2021 UPDATE'!$AN$2923</f>
        <v>139.04603621999999</v>
      </c>
      <c r="AI15" s="17"/>
      <c r="AK15" s="4">
        <f>+'[1]01_2021 UPDATE'!$AQ$2923</f>
        <v>84</v>
      </c>
      <c r="AL15" s="17"/>
      <c r="AN15" s="4">
        <f>+'[1]01_2021 UPDATE'!$AT$2923</f>
        <v>84</v>
      </c>
      <c r="AO15" s="17"/>
      <c r="AQ15" s="4">
        <f>+'[1]01_2021 UPDATE'!$AW$2923</f>
        <v>84</v>
      </c>
      <c r="AR15" s="17"/>
      <c r="AT15" s="4">
        <f>+'[1]01_2021 UPDATE'!$AZ$2923</f>
        <v>133.81498025500002</v>
      </c>
      <c r="AU15" s="17"/>
      <c r="AV15" s="10"/>
      <c r="AW15" s="10"/>
      <c r="AX15" s="17"/>
      <c r="AY15" s="4">
        <f t="shared" si="0"/>
        <v>84</v>
      </c>
      <c r="AZ15" s="4">
        <f t="shared" si="1"/>
        <v>139.04603621999999</v>
      </c>
    </row>
    <row r="16" spans="1:52" x14ac:dyDescent="0.25">
      <c r="A16" s="3" t="s">
        <v>54</v>
      </c>
      <c r="B16" s="7" t="s">
        <v>61</v>
      </c>
      <c r="C16" s="53" t="s">
        <v>56</v>
      </c>
      <c r="D16" s="3">
        <v>90853</v>
      </c>
      <c r="E16" s="4">
        <v>52</v>
      </c>
      <c r="F16" s="54"/>
      <c r="H16" s="4">
        <f t="shared" si="2"/>
        <v>36.4</v>
      </c>
      <c r="I16" s="17"/>
      <c r="K16" s="4">
        <f>+'[1]01_2021 UPDATE'!$N$2926</f>
        <v>48.67</v>
      </c>
      <c r="L16" s="17"/>
      <c r="P16" s="4">
        <f>+'[1]01_2021 UPDATE'!$S$2926</f>
        <v>46</v>
      </c>
      <c r="Q16" s="17"/>
      <c r="S16" s="4">
        <f>+'[1]01_2021 UPDATE'!$V$2926</f>
        <v>36.47</v>
      </c>
      <c r="T16" s="17"/>
      <c r="V16" s="4">
        <f>+'[1]01_2021 UPDATE'!$Y$2926</f>
        <v>41.06</v>
      </c>
      <c r="W16" s="17"/>
      <c r="Y16" s="4">
        <f>+'[1]01_2021 UPDATE'!$AB$2926</f>
        <v>37.897500000000001</v>
      </c>
      <c r="Z16" s="17"/>
      <c r="AB16" s="4">
        <f>+'[1]01_2021 UPDATE'!$AE$2926</f>
        <v>37.5</v>
      </c>
      <c r="AC16" s="17"/>
      <c r="AE16" s="4">
        <f>+'[1]01_2021 UPDATE'!$AK$2926</f>
        <v>29.096858745000002</v>
      </c>
      <c r="AF16" s="17"/>
      <c r="AH16" s="4">
        <f>+'[1]01_2021 UPDATE'!$AN$2926</f>
        <v>32.892101190000005</v>
      </c>
      <c r="AI16" s="17"/>
      <c r="AK16" s="4">
        <f>+'[1]01_2021 UPDATE'!$AQ$2926</f>
        <v>46</v>
      </c>
      <c r="AL16" s="17"/>
      <c r="AN16" s="4">
        <f>+'[1]01_2021 UPDATE'!$AT$2926</f>
        <v>46</v>
      </c>
      <c r="AO16" s="17"/>
      <c r="AQ16" s="4">
        <f>+'[1]01_2021 UPDATE'!$AW$2926</f>
        <v>46</v>
      </c>
      <c r="AR16" s="17"/>
      <c r="AT16" s="4">
        <f>+'[1]01_2021 UPDATE'!$AZ$2926</f>
        <v>31.645032732499999</v>
      </c>
      <c r="AU16" s="17"/>
      <c r="AX16" s="17"/>
      <c r="AY16" s="4">
        <f t="shared" si="0"/>
        <v>29.096858745000002</v>
      </c>
      <c r="AZ16" s="4">
        <f t="shared" si="1"/>
        <v>48.67</v>
      </c>
    </row>
    <row r="17" spans="1:52" x14ac:dyDescent="0.25">
      <c r="A17" s="3" t="s">
        <v>62</v>
      </c>
      <c r="B17" s="1" t="s">
        <v>63</v>
      </c>
      <c r="C17" s="53" t="s">
        <v>64</v>
      </c>
      <c r="D17" s="3">
        <v>99203</v>
      </c>
      <c r="E17" s="4">
        <v>138</v>
      </c>
      <c r="F17" s="54"/>
      <c r="G17" s="4">
        <f>E17*0.7</f>
        <v>96.6</v>
      </c>
      <c r="I17" s="17"/>
      <c r="J17" s="4">
        <f>E17*0.7</f>
        <v>96.6</v>
      </c>
      <c r="L17" s="17"/>
      <c r="M17" s="4">
        <f>E17*0.65</f>
        <v>89.7</v>
      </c>
      <c r="N17" s="4">
        <f>E17*0.75</f>
        <v>103.5</v>
      </c>
      <c r="O17" s="4">
        <f>E17*0.9</f>
        <v>124.2</v>
      </c>
      <c r="Q17" s="17"/>
      <c r="R17" s="4">
        <f>E17*0.8</f>
        <v>110.4</v>
      </c>
      <c r="T17" s="17"/>
      <c r="U17" s="4">
        <v>96.6</v>
      </c>
      <c r="W17" s="17"/>
      <c r="X17" s="4">
        <v>96.6</v>
      </c>
      <c r="Z17" s="17"/>
      <c r="AA17" s="4">
        <f>+'[1]01_2021 UPDATE'!$AD$3207</f>
        <v>90</v>
      </c>
      <c r="AC17" s="17"/>
      <c r="AD17" s="4">
        <f>E17*0.65</f>
        <v>89.7</v>
      </c>
      <c r="AF17" s="17"/>
      <c r="AG17" s="4">
        <f>E17*0.85</f>
        <v>117.3</v>
      </c>
      <c r="AI17" s="17"/>
      <c r="AJ17" s="4">
        <v>103.5</v>
      </c>
      <c r="AL17" s="17"/>
      <c r="AM17" s="4">
        <v>103.5</v>
      </c>
      <c r="AO17" s="17"/>
      <c r="AP17" s="4">
        <v>103.5</v>
      </c>
      <c r="AR17" s="17"/>
      <c r="AS17" s="4">
        <f>E17*0.58</f>
        <v>80.039999999999992</v>
      </c>
      <c r="AU17" s="17"/>
      <c r="AV17" s="4">
        <f>MIN(J17:AS17)</f>
        <v>80.039999999999992</v>
      </c>
      <c r="AW17" s="4">
        <f>MAX(J17:AT17)</f>
        <v>124.2</v>
      </c>
      <c r="AX17" s="17"/>
    </row>
    <row r="18" spans="1:52" x14ac:dyDescent="0.25">
      <c r="A18" s="3"/>
      <c r="C18" s="53" t="s">
        <v>56</v>
      </c>
      <c r="D18" s="3">
        <v>99203</v>
      </c>
      <c r="E18" s="4">
        <v>155</v>
      </c>
      <c r="F18" s="54"/>
      <c r="H18" s="4">
        <f t="shared" si="2"/>
        <v>108.5</v>
      </c>
      <c r="I18" s="17"/>
      <c r="K18" s="4">
        <f>+'[1]01_2021 UPDATE'!$N$3207</f>
        <v>77.489999999999995</v>
      </c>
      <c r="L18" s="17"/>
      <c r="P18" s="4">
        <f>+'[1]01_2021 UPDATE'!$S$3207</f>
        <v>92.987472959999991</v>
      </c>
      <c r="Q18" s="17"/>
      <c r="S18" s="4">
        <f>+'[1]01_2021 UPDATE'!$V$3207</f>
        <v>82.53</v>
      </c>
      <c r="T18" s="17"/>
      <c r="V18" s="4">
        <f>+'[1]01_2021 UPDATE'!$Y$3207</f>
        <v>103.10097940220002</v>
      </c>
      <c r="W18" s="17"/>
      <c r="Y18" s="4">
        <f>+'[1]01_2021 UPDATE'!$AB$3207</f>
        <v>88.111687500000002</v>
      </c>
      <c r="Z18" s="17"/>
      <c r="AB18" s="4">
        <f>+'[1]01_2021 UPDATE'!$AE$3207</f>
        <v>112.5</v>
      </c>
      <c r="AC18" s="17"/>
      <c r="AE18" s="4">
        <f>+'[1]01_2021 UPDATE'!$AK$3207</f>
        <v>89.112994919999991</v>
      </c>
      <c r="AF18" s="17"/>
      <c r="AH18" s="4">
        <f>+'[1]01_2021 UPDATE'!$AN$3207</f>
        <v>100.73642903999999</v>
      </c>
      <c r="AI18" s="17"/>
      <c r="AK18" s="4">
        <f>+'[1]01_2021 UPDATE'!$AQ$3207</f>
        <v>92.987472959999991</v>
      </c>
      <c r="AL18" s="17"/>
      <c r="AN18" s="4">
        <f>+'[1]01_2021 UPDATE'!$AT$3207</f>
        <v>92.987472959999991</v>
      </c>
      <c r="AO18" s="17"/>
      <c r="AQ18" s="4">
        <f>+'[1]01_2021 UPDATE'!$AW$3207</f>
        <v>92.987472959999991</v>
      </c>
      <c r="AR18" s="17"/>
      <c r="AT18" s="4">
        <f>+'[1]01_2021 UPDATE'!$AZ$3207</f>
        <v>89.79051667249999</v>
      </c>
      <c r="AU18" s="17"/>
      <c r="AX18" s="17"/>
      <c r="AY18" s="4">
        <f>MIN(K18:AT18)</f>
        <v>77.489999999999995</v>
      </c>
      <c r="AZ18" s="4">
        <f>MAX(K18:AT18)</f>
        <v>112.5</v>
      </c>
    </row>
    <row r="19" spans="1:52" x14ac:dyDescent="0.25">
      <c r="A19" s="3" t="s">
        <v>62</v>
      </c>
      <c r="B19" s="1" t="s">
        <v>65</v>
      </c>
      <c r="C19" s="53" t="s">
        <v>64</v>
      </c>
      <c r="D19" s="3">
        <v>99204</v>
      </c>
      <c r="E19" s="4">
        <v>159</v>
      </c>
      <c r="F19" s="54"/>
      <c r="G19" s="4">
        <f>E19*0.7</f>
        <v>111.3</v>
      </c>
      <c r="I19" s="17"/>
      <c r="J19" s="4">
        <f>E19*0.7</f>
        <v>111.3</v>
      </c>
      <c r="L19" s="17"/>
      <c r="M19" s="4">
        <f>E19*0.65</f>
        <v>103.35000000000001</v>
      </c>
      <c r="N19" s="4">
        <f>E19*0.75</f>
        <v>119.25</v>
      </c>
      <c r="O19" s="4">
        <f>E19*0.9</f>
        <v>143.1</v>
      </c>
      <c r="P19" s="4">
        <f>+'[1]01_2021 UPDATE'!$S$3211</f>
        <v>159.04559843999999</v>
      </c>
      <c r="Q19" s="17"/>
      <c r="R19" s="4">
        <f>E19*0.8</f>
        <v>127.2</v>
      </c>
      <c r="T19" s="17"/>
      <c r="U19" s="4">
        <v>111.3</v>
      </c>
      <c r="W19" s="17"/>
      <c r="X19" s="4">
        <v>111.3</v>
      </c>
      <c r="Z19" s="17"/>
      <c r="AA19" s="4">
        <f>+'[1]01_2021 UPDATE'!$AD$3211</f>
        <v>105</v>
      </c>
      <c r="AC19" s="17"/>
      <c r="AD19" s="4">
        <f>E19*0.65</f>
        <v>103.35000000000001</v>
      </c>
      <c r="AF19" s="17"/>
      <c r="AG19" s="4">
        <f>E19*0.85</f>
        <v>135.15</v>
      </c>
      <c r="AI19" s="17"/>
      <c r="AJ19" s="4">
        <v>119.25</v>
      </c>
      <c r="AL19" s="17"/>
      <c r="AM19" s="4">
        <v>119.25</v>
      </c>
      <c r="AO19" s="17"/>
      <c r="AP19" s="4">
        <v>119.25</v>
      </c>
      <c r="AR19" s="17"/>
      <c r="AS19" s="4">
        <f>E19*0.58</f>
        <v>92.22</v>
      </c>
      <c r="AU19" s="17"/>
      <c r="AV19" s="4">
        <f>MIN(J19:AS19)</f>
        <v>92.22</v>
      </c>
      <c r="AW19" s="4">
        <f>MAX(J19:AT19)</f>
        <v>159.04559843999999</v>
      </c>
      <c r="AX19" s="17"/>
    </row>
    <row r="20" spans="1:52" x14ac:dyDescent="0.25">
      <c r="A20" s="3"/>
      <c r="C20" s="53" t="s">
        <v>56</v>
      </c>
      <c r="D20" s="3">
        <v>99204</v>
      </c>
      <c r="E20" s="4">
        <v>242</v>
      </c>
      <c r="F20" s="54"/>
      <c r="H20" s="4">
        <f t="shared" si="2"/>
        <v>169.39999999999998</v>
      </c>
      <c r="I20" s="17"/>
      <c r="K20" s="4">
        <f>+'[1]01_2021 UPDATE'!$N$3211</f>
        <v>132.54</v>
      </c>
      <c r="L20" s="17"/>
      <c r="Q20" s="17"/>
      <c r="S20" s="4">
        <f>+'[1]01_2021 UPDATE'!$V$3211</f>
        <v>122.4</v>
      </c>
      <c r="T20" s="17"/>
      <c r="V20" s="4">
        <f>+'[1]01_2021 UPDATE'!$Y$3211</f>
        <v>174.40442912490002</v>
      </c>
      <c r="W20" s="17"/>
      <c r="Y20" s="4">
        <f>+'[1]01_2021 UPDATE'!$AB$3211</f>
        <v>148.74768750000001</v>
      </c>
      <c r="Z20" s="17"/>
      <c r="AB20" s="4">
        <f>+'[1]01_2021 UPDATE'!$AE$3211</f>
        <v>176.25</v>
      </c>
      <c r="AC20" s="17"/>
      <c r="AE20" s="4">
        <f>+'[1]01_2021 UPDATE'!$AK$3211</f>
        <v>152.41869850499998</v>
      </c>
      <c r="AF20" s="17"/>
      <c r="AH20" s="4">
        <f>+'[1]01_2021 UPDATE'!$AN$3211</f>
        <v>172.29939831000002</v>
      </c>
      <c r="AI20" s="17"/>
      <c r="AK20" s="4">
        <f>+'[1]01_2021 UPDATE'!$AQ$3211</f>
        <v>159.04559843999999</v>
      </c>
      <c r="AL20" s="17"/>
      <c r="AN20" s="4">
        <f>+'[1]01_2021 UPDATE'!$AT$3211</f>
        <v>159.04559843999999</v>
      </c>
      <c r="AO20" s="17"/>
      <c r="AQ20" s="4">
        <f>+'[1]01_2021 UPDATE'!$AW$3211</f>
        <v>159.04559843999999</v>
      </c>
      <c r="AR20" s="17"/>
      <c r="AT20" s="4">
        <f>+'[1]01_2021 UPDATE'!$AZ$3211</f>
        <v>151.9712265613</v>
      </c>
      <c r="AU20" s="17"/>
      <c r="AX20" s="17"/>
      <c r="AY20" s="4">
        <f>MIN(K20:AT20)</f>
        <v>122.4</v>
      </c>
      <c r="AZ20" s="4">
        <f>MAX(K20:AT20)</f>
        <v>176.25</v>
      </c>
    </row>
    <row r="21" spans="1:52" x14ac:dyDescent="0.25">
      <c r="A21" s="3" t="s">
        <v>62</v>
      </c>
      <c r="B21" s="1" t="s">
        <v>66</v>
      </c>
      <c r="C21" s="53" t="s">
        <v>64</v>
      </c>
      <c r="D21" s="3">
        <v>99205</v>
      </c>
      <c r="E21" s="4">
        <v>215</v>
      </c>
      <c r="F21" s="54"/>
      <c r="G21" s="4">
        <f>E21*0.7</f>
        <v>150.5</v>
      </c>
      <c r="I21" s="17"/>
      <c r="J21" s="4">
        <f>E21*0.7</f>
        <v>150.5</v>
      </c>
      <c r="L21" s="17"/>
      <c r="M21" s="4">
        <f>E21*0.65</f>
        <v>139.75</v>
      </c>
      <c r="N21" s="4">
        <f>E21*0.75</f>
        <v>161.25</v>
      </c>
      <c r="O21" s="4">
        <f>E21*0.9</f>
        <v>193.5</v>
      </c>
      <c r="Q21" s="17"/>
      <c r="R21" s="4">
        <f>E21*0.8</f>
        <v>172</v>
      </c>
      <c r="T21" s="17"/>
      <c r="U21" s="4">
        <v>150.5</v>
      </c>
      <c r="W21" s="17"/>
      <c r="X21" s="4">
        <v>150.5</v>
      </c>
      <c r="Z21" s="17"/>
      <c r="AA21" s="4">
        <f>+'[1]01_2021 UPDATE'!$AD$3215</f>
        <v>146.25</v>
      </c>
      <c r="AC21" s="17"/>
      <c r="AD21" s="4">
        <f>E21*0.65</f>
        <v>139.75</v>
      </c>
      <c r="AF21" s="17"/>
      <c r="AG21" s="4">
        <f>E21*0.85</f>
        <v>182.75</v>
      </c>
      <c r="AI21" s="17"/>
      <c r="AJ21" s="4">
        <v>161.25</v>
      </c>
      <c r="AL21" s="17"/>
      <c r="AM21" s="4">
        <v>161.25</v>
      </c>
      <c r="AO21" s="17"/>
      <c r="AP21" s="4">
        <v>161.25</v>
      </c>
      <c r="AR21" s="17"/>
      <c r="AS21" s="4">
        <f>E21*0.58</f>
        <v>124.69999999999999</v>
      </c>
      <c r="AU21" s="17"/>
      <c r="AV21" s="4">
        <f>MIN(J21:AS21)</f>
        <v>124.69999999999999</v>
      </c>
      <c r="AW21" s="4">
        <f>MAX(J21:AT21)</f>
        <v>193.5</v>
      </c>
      <c r="AX21" s="17"/>
    </row>
    <row r="22" spans="1:52" x14ac:dyDescent="0.25">
      <c r="A22" s="3"/>
      <c r="C22" s="53" t="s">
        <v>56</v>
      </c>
      <c r="D22" s="3">
        <v>99205</v>
      </c>
      <c r="E22" s="4">
        <v>299</v>
      </c>
      <c r="F22" s="54"/>
      <c r="H22" s="4">
        <f t="shared" si="2"/>
        <v>209.29999999999998</v>
      </c>
      <c r="I22" s="17"/>
      <c r="K22" s="4">
        <f>+'[1]01_2021 UPDATE'!$N$3215</f>
        <v>173.13</v>
      </c>
      <c r="L22" s="17"/>
      <c r="P22" s="4">
        <f>+'[1]01_2021 UPDATE'!$S$3215</f>
        <v>207.76103532000002</v>
      </c>
      <c r="Q22" s="17"/>
      <c r="S22" s="4">
        <f>+'[1]01_2021 UPDATE'!$V$3215</f>
        <v>162.79</v>
      </c>
      <c r="T22" s="17"/>
      <c r="V22" s="4">
        <f>+'[1]01_2021 UPDATE'!$Y$3215</f>
        <v>224.3840964131</v>
      </c>
      <c r="W22" s="17"/>
      <c r="Y22" s="4">
        <f>+'[1]01_2021 UPDATE'!$AB$3215</f>
        <v>193.27725000000001</v>
      </c>
      <c r="Z22" s="17"/>
      <c r="AB22" s="4">
        <f>+'[1]01_2021 UPDATE'!$AE$3215</f>
        <v>217.5</v>
      </c>
      <c r="AC22" s="17"/>
      <c r="AE22" s="4">
        <f>+'[1]01_2021 UPDATE'!$AK$3215</f>
        <v>199.10432551500003</v>
      </c>
      <c r="AF22" s="17"/>
      <c r="AH22" s="4">
        <f>+'[1]01_2021 UPDATE'!$AN$3215</f>
        <v>225.07445493000003</v>
      </c>
      <c r="AI22" s="17"/>
      <c r="AK22" s="4">
        <f>+'[1]01_2021 UPDATE'!$AQ$3215</f>
        <v>207.76103532000002</v>
      </c>
      <c r="AL22" s="17"/>
      <c r="AN22" s="4">
        <f>+'[1]01_2021 UPDATE'!$AT$3215</f>
        <v>207.76103532000002</v>
      </c>
      <c r="AO22" s="17"/>
      <c r="AQ22" s="4">
        <f>+'[1]01_2021 UPDATE'!$AW$3215</f>
        <v>207.76103532000002</v>
      </c>
      <c r="AR22" s="17"/>
      <c r="AT22" s="4">
        <f>+'[1]01_2021 UPDATE'!$AZ$3215</f>
        <v>198.31084192779997</v>
      </c>
      <c r="AU22" s="17"/>
      <c r="AX22" s="17"/>
      <c r="AY22" s="4">
        <f>MIN(K22:AT22)</f>
        <v>162.79</v>
      </c>
      <c r="AZ22" s="4">
        <f>MAX(K22:AT22)</f>
        <v>225.07445493000003</v>
      </c>
    </row>
    <row r="23" spans="1:52" x14ac:dyDescent="0.25">
      <c r="A23" s="3" t="s">
        <v>54</v>
      </c>
      <c r="B23" s="1" t="s">
        <v>67</v>
      </c>
      <c r="C23" s="53" t="s">
        <v>64</v>
      </c>
      <c r="D23" s="3">
        <v>80048</v>
      </c>
      <c r="E23" s="4">
        <v>95</v>
      </c>
      <c r="F23" s="54"/>
      <c r="G23" s="4">
        <f t="shared" ref="G23:G34" si="3">E23*0.7</f>
        <v>66.5</v>
      </c>
      <c r="I23" s="17"/>
      <c r="J23" s="4">
        <f t="shared" ref="J23:J34" si="4">E23*0.7</f>
        <v>66.5</v>
      </c>
      <c r="L23" s="17"/>
      <c r="M23" s="4">
        <f t="shared" ref="M23:M34" si="5">E23*0.65</f>
        <v>61.75</v>
      </c>
      <c r="N23" s="4">
        <f t="shared" ref="N23:N34" si="6">E23*0.75</f>
        <v>71.25</v>
      </c>
      <c r="O23" s="4">
        <f t="shared" ref="O23:O34" si="7">E23*0.9</f>
        <v>85.5</v>
      </c>
      <c r="Q23" s="17"/>
      <c r="R23" s="4">
        <f t="shared" ref="R23:R34" si="8">E23*0.8</f>
        <v>76</v>
      </c>
      <c r="T23" s="17"/>
      <c r="U23" s="4">
        <v>66.5</v>
      </c>
      <c r="W23" s="17"/>
      <c r="X23" s="4">
        <v>66.5</v>
      </c>
      <c r="Z23" s="17"/>
      <c r="AA23" s="4">
        <f>+'[1]01_2021 UPDATE'!$AD$440</f>
        <v>71.25</v>
      </c>
      <c r="AC23" s="17"/>
      <c r="AD23" s="4">
        <f t="shared" ref="AD23:AD33" si="9">E23*0.65</f>
        <v>61.75</v>
      </c>
      <c r="AF23" s="17"/>
      <c r="AG23" s="4">
        <f t="shared" ref="AG23:AG33" si="10">E23*0.85</f>
        <v>80.75</v>
      </c>
      <c r="AI23" s="17"/>
      <c r="AJ23" s="4">
        <v>71.25</v>
      </c>
      <c r="AL23" s="17"/>
      <c r="AM23" s="4">
        <v>71.25</v>
      </c>
      <c r="AO23" s="17"/>
      <c r="AP23" s="4">
        <v>71.25</v>
      </c>
      <c r="AR23" s="17"/>
      <c r="AS23" s="4">
        <f t="shared" ref="AS23:AS34" si="11">E23*0.58</f>
        <v>55.099999999999994</v>
      </c>
      <c r="AU23" s="17"/>
      <c r="AV23" s="4">
        <f t="shared" ref="AV23:AV34" si="12">MIN(J23:AS23)</f>
        <v>55.099999999999994</v>
      </c>
      <c r="AW23" s="4">
        <f t="shared" ref="AW23:AW34" si="13">MAX(J23:AT23)</f>
        <v>85.5</v>
      </c>
      <c r="AX23" s="17"/>
    </row>
    <row r="24" spans="1:52" x14ac:dyDescent="0.25">
      <c r="A24" s="3" t="s">
        <v>54</v>
      </c>
      <c r="B24" s="1" t="s">
        <v>68</v>
      </c>
      <c r="C24" s="53" t="s">
        <v>64</v>
      </c>
      <c r="D24" s="3">
        <v>80053</v>
      </c>
      <c r="E24" s="4">
        <v>189</v>
      </c>
      <c r="F24" s="54"/>
      <c r="G24" s="4">
        <f t="shared" si="3"/>
        <v>132.29999999999998</v>
      </c>
      <c r="I24" s="17"/>
      <c r="J24" s="4">
        <f t="shared" si="4"/>
        <v>132.29999999999998</v>
      </c>
      <c r="L24" s="17"/>
      <c r="M24" s="4">
        <f t="shared" si="5"/>
        <v>122.85000000000001</v>
      </c>
      <c r="N24" s="4">
        <f t="shared" si="6"/>
        <v>141.75</v>
      </c>
      <c r="O24" s="4">
        <f t="shared" si="7"/>
        <v>170.1</v>
      </c>
      <c r="Q24" s="17"/>
      <c r="R24" s="4">
        <f t="shared" si="8"/>
        <v>151.20000000000002</v>
      </c>
      <c r="T24" s="17"/>
      <c r="U24" s="4">
        <v>132.29999999999998</v>
      </c>
      <c r="W24" s="17"/>
      <c r="X24" s="4">
        <v>132.29999999999998</v>
      </c>
      <c r="Z24" s="17"/>
      <c r="AA24" s="4">
        <f>+'[1]01_2021 UPDATE'!$AD$443</f>
        <v>141.75</v>
      </c>
      <c r="AC24" s="17"/>
      <c r="AD24" s="4">
        <f t="shared" si="9"/>
        <v>122.85000000000001</v>
      </c>
      <c r="AF24" s="17"/>
      <c r="AG24" s="4">
        <f t="shared" si="10"/>
        <v>160.65</v>
      </c>
      <c r="AI24" s="17"/>
      <c r="AJ24" s="4">
        <v>141.75</v>
      </c>
      <c r="AL24" s="17"/>
      <c r="AM24" s="4">
        <v>141.75</v>
      </c>
      <c r="AO24" s="17"/>
      <c r="AP24" s="4">
        <v>141.75</v>
      </c>
      <c r="AR24" s="17"/>
      <c r="AS24" s="4">
        <f t="shared" si="11"/>
        <v>109.61999999999999</v>
      </c>
      <c r="AU24" s="17"/>
      <c r="AV24" s="4">
        <f t="shared" si="12"/>
        <v>109.61999999999999</v>
      </c>
      <c r="AW24" s="4">
        <f t="shared" si="13"/>
        <v>170.1</v>
      </c>
      <c r="AX24" s="17"/>
    </row>
    <row r="25" spans="1:52" x14ac:dyDescent="0.25">
      <c r="A25" s="3" t="s">
        <v>54</v>
      </c>
      <c r="B25" s="1" t="s">
        <v>69</v>
      </c>
      <c r="C25" s="53" t="s">
        <v>64</v>
      </c>
      <c r="D25" s="3">
        <v>80061</v>
      </c>
      <c r="E25" s="4">
        <v>126</v>
      </c>
      <c r="F25" s="54"/>
      <c r="G25" s="4">
        <f t="shared" si="3"/>
        <v>88.199999999999989</v>
      </c>
      <c r="I25" s="17"/>
      <c r="J25" s="4">
        <f t="shared" si="4"/>
        <v>88.199999999999989</v>
      </c>
      <c r="L25" s="17"/>
      <c r="M25" s="4">
        <f t="shared" si="5"/>
        <v>81.900000000000006</v>
      </c>
      <c r="N25" s="4">
        <f t="shared" si="6"/>
        <v>94.5</v>
      </c>
      <c r="O25" s="4">
        <f t="shared" si="7"/>
        <v>113.4</v>
      </c>
      <c r="Q25" s="17"/>
      <c r="R25" s="4">
        <f t="shared" si="8"/>
        <v>100.80000000000001</v>
      </c>
      <c r="T25" s="17"/>
      <c r="U25" s="4">
        <v>88.199999999999989</v>
      </c>
      <c r="W25" s="17"/>
      <c r="X25" s="4">
        <v>88.199999999999989</v>
      </c>
      <c r="Z25" s="17"/>
      <c r="AA25" s="4">
        <f>+'[1]01_2021 UPDATE'!$AD$445</f>
        <v>94.5</v>
      </c>
      <c r="AC25" s="17"/>
      <c r="AD25" s="4">
        <f t="shared" si="9"/>
        <v>81.900000000000006</v>
      </c>
      <c r="AF25" s="17"/>
      <c r="AG25" s="4">
        <f t="shared" si="10"/>
        <v>107.1</v>
      </c>
      <c r="AI25" s="17"/>
      <c r="AJ25" s="4">
        <v>94.5</v>
      </c>
      <c r="AL25" s="17"/>
      <c r="AM25" s="4">
        <v>94.5</v>
      </c>
      <c r="AO25" s="17"/>
      <c r="AP25" s="4">
        <v>94.5</v>
      </c>
      <c r="AR25" s="17"/>
      <c r="AS25" s="4">
        <f t="shared" si="11"/>
        <v>73.08</v>
      </c>
      <c r="AU25" s="17"/>
      <c r="AV25" s="4">
        <f t="shared" si="12"/>
        <v>73.08</v>
      </c>
      <c r="AW25" s="4">
        <f t="shared" si="13"/>
        <v>113.4</v>
      </c>
      <c r="AX25" s="17"/>
    </row>
    <row r="26" spans="1:52" x14ac:dyDescent="0.25">
      <c r="A26" s="3" t="s">
        <v>54</v>
      </c>
      <c r="B26" s="1" t="s">
        <v>70</v>
      </c>
      <c r="C26" s="53" t="s">
        <v>64</v>
      </c>
      <c r="D26" s="3">
        <v>80069</v>
      </c>
      <c r="E26" s="4">
        <v>100</v>
      </c>
      <c r="F26" s="54"/>
      <c r="G26" s="4">
        <f t="shared" si="3"/>
        <v>70</v>
      </c>
      <c r="I26" s="17"/>
      <c r="J26" s="4">
        <f t="shared" si="4"/>
        <v>70</v>
      </c>
      <c r="L26" s="17"/>
      <c r="M26" s="4">
        <f t="shared" si="5"/>
        <v>65</v>
      </c>
      <c r="N26" s="4">
        <f t="shared" si="6"/>
        <v>75</v>
      </c>
      <c r="O26" s="4">
        <f t="shared" si="7"/>
        <v>90</v>
      </c>
      <c r="Q26" s="17"/>
      <c r="R26" s="4">
        <f t="shared" si="8"/>
        <v>80</v>
      </c>
      <c r="T26" s="17"/>
      <c r="U26" s="4">
        <v>70</v>
      </c>
      <c r="W26" s="17"/>
      <c r="X26" s="4">
        <v>70</v>
      </c>
      <c r="Z26" s="17"/>
      <c r="AA26" s="4">
        <f>+'[1]01_2021 UPDATE'!$AD$446</f>
        <v>82.5</v>
      </c>
      <c r="AC26" s="17"/>
      <c r="AD26" s="4">
        <f t="shared" si="9"/>
        <v>65</v>
      </c>
      <c r="AF26" s="17"/>
      <c r="AG26" s="4">
        <f t="shared" si="10"/>
        <v>85</v>
      </c>
      <c r="AI26" s="17"/>
      <c r="AJ26" s="4">
        <v>75</v>
      </c>
      <c r="AL26" s="17"/>
      <c r="AM26" s="4">
        <v>75</v>
      </c>
      <c r="AO26" s="17"/>
      <c r="AP26" s="4">
        <v>75</v>
      </c>
      <c r="AR26" s="17"/>
      <c r="AS26" s="4">
        <f t="shared" si="11"/>
        <v>57.999999999999993</v>
      </c>
      <c r="AU26" s="17"/>
      <c r="AV26" s="4">
        <f t="shared" si="12"/>
        <v>57.999999999999993</v>
      </c>
      <c r="AW26" s="4">
        <f t="shared" si="13"/>
        <v>90</v>
      </c>
      <c r="AX26" s="17"/>
    </row>
    <row r="27" spans="1:52" x14ac:dyDescent="0.25">
      <c r="A27" s="3" t="s">
        <v>54</v>
      </c>
      <c r="B27" s="1" t="s">
        <v>71</v>
      </c>
      <c r="C27" s="53" t="s">
        <v>64</v>
      </c>
      <c r="D27" s="3">
        <v>80076</v>
      </c>
      <c r="E27" s="4">
        <v>125</v>
      </c>
      <c r="F27" s="54"/>
      <c r="G27" s="4">
        <f t="shared" si="3"/>
        <v>87.5</v>
      </c>
      <c r="I27" s="17"/>
      <c r="J27" s="4">
        <f t="shared" si="4"/>
        <v>87.5</v>
      </c>
      <c r="L27" s="17"/>
      <c r="M27" s="4">
        <f t="shared" si="5"/>
        <v>81.25</v>
      </c>
      <c r="N27" s="4">
        <f t="shared" si="6"/>
        <v>93.75</v>
      </c>
      <c r="O27" s="4">
        <f t="shared" si="7"/>
        <v>112.5</v>
      </c>
      <c r="Q27" s="17"/>
      <c r="R27" s="4">
        <f t="shared" si="8"/>
        <v>100</v>
      </c>
      <c r="T27" s="17"/>
      <c r="U27" s="4">
        <v>87.5</v>
      </c>
      <c r="W27" s="17"/>
      <c r="X27" s="4">
        <v>87.5</v>
      </c>
      <c r="Z27" s="17"/>
      <c r="AA27" s="4">
        <f>+'[1]01_2021 UPDATE'!$AD$448</f>
        <v>147</v>
      </c>
      <c r="AC27" s="17"/>
      <c r="AD27" s="4">
        <f t="shared" si="9"/>
        <v>81.25</v>
      </c>
      <c r="AF27" s="17"/>
      <c r="AG27" s="4">
        <f t="shared" si="10"/>
        <v>106.25</v>
      </c>
      <c r="AI27" s="17"/>
      <c r="AJ27" s="4">
        <v>93.75</v>
      </c>
      <c r="AL27" s="17"/>
      <c r="AM27" s="4">
        <v>93.75</v>
      </c>
      <c r="AO27" s="17"/>
      <c r="AP27" s="4">
        <v>93.75</v>
      </c>
      <c r="AR27" s="17"/>
      <c r="AS27" s="4">
        <f t="shared" si="11"/>
        <v>72.5</v>
      </c>
      <c r="AU27" s="17"/>
      <c r="AV27" s="4">
        <f t="shared" si="12"/>
        <v>72.5</v>
      </c>
      <c r="AW27" s="4">
        <f t="shared" si="13"/>
        <v>147</v>
      </c>
      <c r="AX27" s="17"/>
    </row>
    <row r="28" spans="1:52" x14ac:dyDescent="0.25">
      <c r="A28" s="3" t="s">
        <v>54</v>
      </c>
      <c r="B28" s="1" t="s">
        <v>72</v>
      </c>
      <c r="C28" s="53" t="s">
        <v>64</v>
      </c>
      <c r="D28" s="3">
        <v>81001</v>
      </c>
      <c r="E28" s="4">
        <v>58.75</v>
      </c>
      <c r="F28" s="54"/>
      <c r="G28" s="4">
        <f t="shared" si="3"/>
        <v>41.125</v>
      </c>
      <c r="I28" s="17"/>
      <c r="J28" s="4">
        <f t="shared" si="4"/>
        <v>41.125</v>
      </c>
      <c r="L28" s="17"/>
      <c r="M28" s="4">
        <f t="shared" si="5"/>
        <v>38.1875</v>
      </c>
      <c r="N28" s="4">
        <f t="shared" si="6"/>
        <v>44.0625</v>
      </c>
      <c r="O28" s="4">
        <f t="shared" si="7"/>
        <v>52.875</v>
      </c>
      <c r="Q28" s="17"/>
      <c r="R28" s="4">
        <f t="shared" si="8"/>
        <v>47</v>
      </c>
      <c r="T28" s="17"/>
      <c r="U28" s="4">
        <v>41.125</v>
      </c>
      <c r="W28" s="17"/>
      <c r="X28" s="4">
        <v>41.125</v>
      </c>
      <c r="Z28" s="17"/>
      <c r="AA28" s="4">
        <f>+'[1]01_2021 UPDATE'!$AD$601</f>
        <v>44.0625</v>
      </c>
      <c r="AC28" s="17"/>
      <c r="AD28" s="4">
        <f t="shared" si="9"/>
        <v>38.1875</v>
      </c>
      <c r="AF28" s="17"/>
      <c r="AG28" s="4">
        <f t="shared" si="10"/>
        <v>49.9375</v>
      </c>
      <c r="AI28" s="17"/>
      <c r="AJ28" s="4">
        <v>44.0625</v>
      </c>
      <c r="AL28" s="17"/>
      <c r="AM28" s="4">
        <v>44.0625</v>
      </c>
      <c r="AO28" s="17"/>
      <c r="AP28" s="4">
        <v>44.0625</v>
      </c>
      <c r="AR28" s="17"/>
      <c r="AS28" s="4">
        <f t="shared" si="11"/>
        <v>34.074999999999996</v>
      </c>
      <c r="AU28" s="17"/>
      <c r="AV28" s="4">
        <f t="shared" si="12"/>
        <v>34.074999999999996</v>
      </c>
      <c r="AW28" s="4">
        <f t="shared" si="13"/>
        <v>52.875</v>
      </c>
      <c r="AX28" s="17"/>
    </row>
    <row r="29" spans="1:52" x14ac:dyDescent="0.25">
      <c r="A29" s="3" t="s">
        <v>54</v>
      </c>
      <c r="B29" s="1" t="s">
        <v>73</v>
      </c>
      <c r="C29" s="53" t="s">
        <v>64</v>
      </c>
      <c r="D29" s="3">
        <v>81002</v>
      </c>
      <c r="E29" s="4">
        <v>25</v>
      </c>
      <c r="F29" s="54"/>
      <c r="G29" s="4">
        <f t="shared" si="3"/>
        <v>17.5</v>
      </c>
      <c r="I29" s="17"/>
      <c r="J29" s="4">
        <f t="shared" si="4"/>
        <v>17.5</v>
      </c>
      <c r="L29" s="17"/>
      <c r="M29" s="4">
        <f t="shared" si="5"/>
        <v>16.25</v>
      </c>
      <c r="N29" s="4">
        <f t="shared" si="6"/>
        <v>18.75</v>
      </c>
      <c r="O29" s="4">
        <f t="shared" si="7"/>
        <v>22.5</v>
      </c>
      <c r="Q29" s="17"/>
      <c r="R29" s="4">
        <f t="shared" si="8"/>
        <v>20</v>
      </c>
      <c r="T29" s="17"/>
      <c r="U29" s="4">
        <v>17.5</v>
      </c>
      <c r="W29" s="17"/>
      <c r="X29" s="4">
        <v>17.5</v>
      </c>
      <c r="Z29" s="17"/>
      <c r="AA29" s="4">
        <f>+'[1]01_2021 UPDATE'!$AD$609</f>
        <v>18.75</v>
      </c>
      <c r="AC29" s="17"/>
      <c r="AD29" s="4">
        <f t="shared" si="9"/>
        <v>16.25</v>
      </c>
      <c r="AF29" s="17"/>
      <c r="AG29" s="4">
        <f t="shared" si="10"/>
        <v>21.25</v>
      </c>
      <c r="AI29" s="17"/>
      <c r="AJ29" s="4">
        <v>18.75</v>
      </c>
      <c r="AL29" s="17"/>
      <c r="AM29" s="4">
        <v>18.75</v>
      </c>
      <c r="AO29" s="17"/>
      <c r="AP29" s="4">
        <v>18.75</v>
      </c>
      <c r="AR29" s="17"/>
      <c r="AS29" s="4">
        <f t="shared" si="11"/>
        <v>14.499999999999998</v>
      </c>
      <c r="AU29" s="17"/>
      <c r="AV29" s="4">
        <f t="shared" si="12"/>
        <v>14.499999999999998</v>
      </c>
      <c r="AW29" s="4">
        <f t="shared" si="13"/>
        <v>22.5</v>
      </c>
      <c r="AX29" s="17"/>
    </row>
    <row r="30" spans="1:52" x14ac:dyDescent="0.25">
      <c r="A30" s="3" t="s">
        <v>54</v>
      </c>
      <c r="B30" s="1" t="s">
        <v>74</v>
      </c>
      <c r="C30" s="53" t="s">
        <v>64</v>
      </c>
      <c r="D30" s="3">
        <v>85025</v>
      </c>
      <c r="E30" s="4">
        <v>60</v>
      </c>
      <c r="F30" s="54"/>
      <c r="G30" s="4">
        <f t="shared" si="3"/>
        <v>42</v>
      </c>
      <c r="I30" s="17"/>
      <c r="J30" s="4">
        <f t="shared" si="4"/>
        <v>42</v>
      </c>
      <c r="L30" s="17"/>
      <c r="M30" s="4">
        <f t="shared" si="5"/>
        <v>39</v>
      </c>
      <c r="N30" s="4">
        <f t="shared" si="6"/>
        <v>45</v>
      </c>
      <c r="O30" s="4">
        <f t="shared" si="7"/>
        <v>54</v>
      </c>
      <c r="Q30" s="17"/>
      <c r="R30" s="4">
        <f t="shared" si="8"/>
        <v>48</v>
      </c>
      <c r="T30" s="17"/>
      <c r="U30" s="4">
        <v>42</v>
      </c>
      <c r="W30" s="17"/>
      <c r="X30" s="4">
        <v>42</v>
      </c>
      <c r="Z30" s="17"/>
      <c r="AA30" s="4">
        <f>+'[1]01_2021 UPDATE'!$AD$1520</f>
        <v>45</v>
      </c>
      <c r="AC30" s="17"/>
      <c r="AD30" s="4">
        <f t="shared" si="9"/>
        <v>39</v>
      </c>
      <c r="AF30" s="17"/>
      <c r="AG30" s="4">
        <f t="shared" si="10"/>
        <v>51</v>
      </c>
      <c r="AI30" s="17"/>
      <c r="AJ30" s="4">
        <v>45</v>
      </c>
      <c r="AL30" s="17"/>
      <c r="AM30" s="4">
        <v>45</v>
      </c>
      <c r="AO30" s="17"/>
      <c r="AP30" s="4">
        <v>45</v>
      </c>
      <c r="AR30" s="17"/>
      <c r="AS30" s="4">
        <f t="shared" si="11"/>
        <v>34.799999999999997</v>
      </c>
      <c r="AU30" s="17"/>
      <c r="AV30" s="4">
        <f t="shared" si="12"/>
        <v>34.799999999999997</v>
      </c>
      <c r="AW30" s="4">
        <f t="shared" si="13"/>
        <v>54</v>
      </c>
      <c r="AX30" s="17"/>
    </row>
    <row r="31" spans="1:52" x14ac:dyDescent="0.25">
      <c r="A31" s="3" t="s">
        <v>54</v>
      </c>
      <c r="B31" s="1" t="s">
        <v>75</v>
      </c>
      <c r="C31" s="53" t="s">
        <v>64</v>
      </c>
      <c r="D31" s="3">
        <v>85027</v>
      </c>
      <c r="E31" s="4">
        <v>60</v>
      </c>
      <c r="F31" s="54"/>
      <c r="G31" s="4">
        <f t="shared" si="3"/>
        <v>42</v>
      </c>
      <c r="I31" s="17"/>
      <c r="J31" s="4">
        <f t="shared" si="4"/>
        <v>42</v>
      </c>
      <c r="L31" s="17"/>
      <c r="M31" s="4">
        <f t="shared" si="5"/>
        <v>39</v>
      </c>
      <c r="N31" s="4">
        <f t="shared" si="6"/>
        <v>45</v>
      </c>
      <c r="O31" s="4">
        <f t="shared" si="7"/>
        <v>54</v>
      </c>
      <c r="Q31" s="17"/>
      <c r="R31" s="4">
        <f t="shared" si="8"/>
        <v>48</v>
      </c>
      <c r="T31" s="17"/>
      <c r="U31" s="4">
        <v>42</v>
      </c>
      <c r="W31" s="17"/>
      <c r="X31" s="4">
        <v>42</v>
      </c>
      <c r="Z31" s="17"/>
      <c r="AA31" s="4">
        <f>+'[1]01_2021 UPDATE'!$AD$1524</f>
        <v>45</v>
      </c>
      <c r="AC31" s="17"/>
      <c r="AD31" s="4">
        <f t="shared" si="9"/>
        <v>39</v>
      </c>
      <c r="AF31" s="17"/>
      <c r="AG31" s="4">
        <f t="shared" si="10"/>
        <v>51</v>
      </c>
      <c r="AI31" s="17"/>
      <c r="AJ31" s="4">
        <v>45</v>
      </c>
      <c r="AL31" s="17"/>
      <c r="AM31" s="4">
        <v>45</v>
      </c>
      <c r="AO31" s="17"/>
      <c r="AP31" s="4">
        <v>45</v>
      </c>
      <c r="AR31" s="17"/>
      <c r="AS31" s="4">
        <f t="shared" si="11"/>
        <v>34.799999999999997</v>
      </c>
      <c r="AU31" s="17"/>
      <c r="AV31" s="4">
        <f t="shared" si="12"/>
        <v>34.799999999999997</v>
      </c>
      <c r="AW31" s="4">
        <f t="shared" si="13"/>
        <v>54</v>
      </c>
      <c r="AX31" s="17"/>
    </row>
    <row r="32" spans="1:52" x14ac:dyDescent="0.25">
      <c r="A32" s="3" t="s">
        <v>54</v>
      </c>
      <c r="B32" s="1" t="s">
        <v>76</v>
      </c>
      <c r="C32" s="53" t="s">
        <v>64</v>
      </c>
      <c r="D32" s="3">
        <v>85610</v>
      </c>
      <c r="E32" s="4">
        <v>62.22</v>
      </c>
      <c r="F32" s="54"/>
      <c r="G32" s="4">
        <f t="shared" si="3"/>
        <v>43.553999999999995</v>
      </c>
      <c r="I32" s="17"/>
      <c r="J32" s="4">
        <f t="shared" si="4"/>
        <v>43.553999999999995</v>
      </c>
      <c r="L32" s="17"/>
      <c r="M32" s="4">
        <f t="shared" si="5"/>
        <v>40.442999999999998</v>
      </c>
      <c r="N32" s="4">
        <f t="shared" si="6"/>
        <v>46.664999999999999</v>
      </c>
      <c r="O32" s="4">
        <f t="shared" si="7"/>
        <v>55.997999999999998</v>
      </c>
      <c r="Q32" s="17"/>
      <c r="R32" s="4">
        <f t="shared" si="8"/>
        <v>49.776000000000003</v>
      </c>
      <c r="T32" s="17"/>
      <c r="U32" s="4">
        <v>43.553999999999995</v>
      </c>
      <c r="W32" s="17"/>
      <c r="X32" s="4">
        <v>43.553999999999995</v>
      </c>
      <c r="Z32" s="17"/>
      <c r="AA32" s="4">
        <f>+'[1]01_2021 UPDATE'!$AD$1606</f>
        <v>49.019999999999996</v>
      </c>
      <c r="AC32" s="17"/>
      <c r="AD32" s="4">
        <f t="shared" si="9"/>
        <v>40.442999999999998</v>
      </c>
      <c r="AF32" s="17"/>
      <c r="AG32" s="4">
        <f t="shared" si="10"/>
        <v>52.887</v>
      </c>
      <c r="AI32" s="17"/>
      <c r="AJ32" s="4">
        <v>46.664999999999999</v>
      </c>
      <c r="AL32" s="17"/>
      <c r="AM32" s="4">
        <v>46.664999999999999</v>
      </c>
      <c r="AO32" s="17"/>
      <c r="AP32" s="4">
        <v>46.664999999999999</v>
      </c>
      <c r="AR32" s="17"/>
      <c r="AS32" s="4">
        <f t="shared" si="11"/>
        <v>36.087599999999995</v>
      </c>
      <c r="AU32" s="17"/>
      <c r="AV32" s="4">
        <f t="shared" si="12"/>
        <v>36.087599999999995</v>
      </c>
      <c r="AW32" s="4">
        <f t="shared" si="13"/>
        <v>55.997999999999998</v>
      </c>
      <c r="AX32" s="17"/>
    </row>
    <row r="33" spans="1:52" x14ac:dyDescent="0.25">
      <c r="A33" s="3" t="s">
        <v>54</v>
      </c>
      <c r="B33" s="56" t="s">
        <v>77</v>
      </c>
      <c r="C33" s="57" t="s">
        <v>64</v>
      </c>
      <c r="D33" s="58">
        <v>85730</v>
      </c>
      <c r="E33" s="59">
        <v>73.75</v>
      </c>
      <c r="F33" s="60"/>
      <c r="G33" s="59">
        <f t="shared" si="3"/>
        <v>51.625</v>
      </c>
      <c r="H33" s="59"/>
      <c r="I33" s="61"/>
      <c r="J33" s="59">
        <f t="shared" si="4"/>
        <v>51.625</v>
      </c>
      <c r="K33" s="59"/>
      <c r="L33" s="61"/>
      <c r="M33" s="59">
        <f t="shared" si="5"/>
        <v>47.9375</v>
      </c>
      <c r="N33" s="59">
        <f t="shared" si="6"/>
        <v>55.3125</v>
      </c>
      <c r="O33" s="59">
        <f t="shared" si="7"/>
        <v>66.375</v>
      </c>
      <c r="P33" s="59"/>
      <c r="Q33" s="61"/>
      <c r="R33" s="59">
        <f t="shared" si="8"/>
        <v>59</v>
      </c>
      <c r="S33" s="59"/>
      <c r="T33" s="61"/>
      <c r="U33" s="59">
        <v>51.625</v>
      </c>
      <c r="V33" s="59"/>
      <c r="W33" s="61"/>
      <c r="X33" s="59">
        <v>51.625</v>
      </c>
      <c r="Y33" s="59"/>
      <c r="Z33" s="61"/>
      <c r="AA33" s="59">
        <f>+'[1]01_2021 UPDATE'!$AD$1632</f>
        <v>67.125</v>
      </c>
      <c r="AB33" s="59"/>
      <c r="AC33" s="61"/>
      <c r="AD33" s="59">
        <f t="shared" si="9"/>
        <v>47.9375</v>
      </c>
      <c r="AE33" s="59"/>
      <c r="AF33" s="61"/>
      <c r="AG33" s="59">
        <f t="shared" si="10"/>
        <v>62.6875</v>
      </c>
      <c r="AH33" s="59"/>
      <c r="AI33" s="61"/>
      <c r="AJ33" s="59">
        <v>55.3125</v>
      </c>
      <c r="AK33" s="59"/>
      <c r="AL33" s="61"/>
      <c r="AM33" s="59">
        <v>55.3125</v>
      </c>
      <c r="AN33" s="59"/>
      <c r="AO33" s="61"/>
      <c r="AP33" s="59">
        <v>55.3125</v>
      </c>
      <c r="AQ33" s="59"/>
      <c r="AR33" s="61"/>
      <c r="AS33" s="59">
        <f t="shared" si="11"/>
        <v>42.774999999999999</v>
      </c>
      <c r="AT33" s="59"/>
      <c r="AU33" s="61"/>
      <c r="AV33" s="59">
        <f t="shared" si="12"/>
        <v>42.774999999999999</v>
      </c>
      <c r="AW33" s="59">
        <f t="shared" si="13"/>
        <v>67.125</v>
      </c>
      <c r="AX33" s="61"/>
      <c r="AY33" s="59"/>
      <c r="AZ33" s="59"/>
    </row>
    <row r="34" spans="1:52" x14ac:dyDescent="0.25">
      <c r="A34" s="3" t="s">
        <v>54</v>
      </c>
      <c r="B34" s="1" t="s">
        <v>78</v>
      </c>
      <c r="C34" s="53" t="s">
        <v>64</v>
      </c>
      <c r="D34" s="3">
        <v>70450</v>
      </c>
      <c r="E34" s="4">
        <v>1112</v>
      </c>
      <c r="F34" s="54"/>
      <c r="G34" s="4">
        <f t="shared" si="3"/>
        <v>778.4</v>
      </c>
      <c r="I34" s="17"/>
      <c r="J34" s="4">
        <f t="shared" si="4"/>
        <v>778.4</v>
      </c>
      <c r="L34" s="17"/>
      <c r="M34" s="4">
        <f t="shared" si="5"/>
        <v>722.80000000000007</v>
      </c>
      <c r="N34" s="4">
        <f t="shared" si="6"/>
        <v>834</v>
      </c>
      <c r="O34" s="4">
        <f t="shared" si="7"/>
        <v>1000.8000000000001</v>
      </c>
      <c r="Q34" s="17"/>
      <c r="R34" s="4">
        <f t="shared" si="8"/>
        <v>889.6</v>
      </c>
      <c r="T34" s="17"/>
      <c r="U34" s="4">
        <v>778.4</v>
      </c>
      <c r="W34" s="17"/>
      <c r="X34" s="4">
        <v>778.4</v>
      </c>
      <c r="Z34" s="17"/>
      <c r="AA34" s="4">
        <f>+'[1]01_2021 UPDATE'!$AD$181</f>
        <v>750</v>
      </c>
      <c r="AC34" s="17"/>
      <c r="AD34" s="4">
        <f>+'[1]01_2021 UPDATE'!$AJ$181</f>
        <v>1200</v>
      </c>
      <c r="AF34" s="17"/>
      <c r="AG34" s="4">
        <v>1195</v>
      </c>
      <c r="AI34" s="17"/>
      <c r="AJ34" s="4">
        <v>834</v>
      </c>
      <c r="AL34" s="17"/>
      <c r="AM34" s="4">
        <v>834</v>
      </c>
      <c r="AO34" s="17"/>
      <c r="AP34" s="4">
        <v>834</v>
      </c>
      <c r="AR34" s="17"/>
      <c r="AS34" s="4">
        <f t="shared" si="11"/>
        <v>644.95999999999992</v>
      </c>
      <c r="AU34" s="17"/>
      <c r="AV34" s="4">
        <f t="shared" si="12"/>
        <v>644.95999999999992</v>
      </c>
      <c r="AW34" s="4">
        <f t="shared" si="13"/>
        <v>1200</v>
      </c>
      <c r="AX34" s="17"/>
    </row>
    <row r="35" spans="1:52" x14ac:dyDescent="0.25">
      <c r="A35" s="3"/>
      <c r="C35" s="53" t="s">
        <v>56</v>
      </c>
      <c r="D35" s="3">
        <v>70450</v>
      </c>
      <c r="E35" s="4">
        <v>100</v>
      </c>
      <c r="F35" s="54"/>
      <c r="H35" s="4">
        <f t="shared" ref="H35" si="14">E35*0.7</f>
        <v>70</v>
      </c>
      <c r="I35" s="17"/>
      <c r="K35" s="4">
        <f>+'[1]01_2021 UPDATE'!$N$181</f>
        <v>44.74</v>
      </c>
      <c r="L35" s="17"/>
      <c r="P35" s="4">
        <f>+'[1]01_2021 UPDATE'!$S$181</f>
        <v>52.640007840000003</v>
      </c>
      <c r="Q35" s="17"/>
      <c r="S35" s="4">
        <f>+'[1]01_2021 UPDATE'!$V$181</f>
        <v>39.67</v>
      </c>
      <c r="T35" s="17"/>
      <c r="V35" s="4">
        <f>+'[1]01_2021 UPDATE'!$Y$181</f>
        <v>58.550404164200003</v>
      </c>
      <c r="W35" s="17"/>
      <c r="Y35" s="4">
        <f>+'[1]01_2021 UPDATE'!$AB$181</f>
        <v>53.530218749999996</v>
      </c>
      <c r="Z35" s="17"/>
      <c r="AB35" s="4">
        <f>+'[1]01_2021 UPDATE'!$AE$181</f>
        <v>72.75</v>
      </c>
      <c r="AC35" s="17"/>
      <c r="AE35" s="4">
        <f>+'[1]01_2021 UPDATE'!$AK$181</f>
        <v>50.446674179999995</v>
      </c>
      <c r="AF35" s="17"/>
      <c r="AH35" s="4">
        <f>+'[1]01_2021 UPDATE'!$AN$181</f>
        <v>57.026675160000003</v>
      </c>
      <c r="AI35" s="17"/>
      <c r="AK35" s="4">
        <f>+'[1]01_2021 UPDATE'!$AQ$181</f>
        <v>52.640007840000003</v>
      </c>
      <c r="AL35" s="17"/>
      <c r="AN35" s="4">
        <f>+'[1]01_2021 UPDATE'!$AT$181</f>
        <v>52.640007840000003</v>
      </c>
      <c r="AO35" s="17"/>
      <c r="AQ35" s="4">
        <f>+'[1]01_2021 UPDATE'!$AW$181</f>
        <v>52.640007840000003</v>
      </c>
      <c r="AR35" s="17"/>
      <c r="AT35" s="4">
        <f>+'[1]01_2021 UPDATE'!$AZ$181</f>
        <v>54.855114110000002</v>
      </c>
      <c r="AU35" s="17"/>
      <c r="AX35" s="17"/>
      <c r="AY35" s="4">
        <f>MIN(K35:AT35)</f>
        <v>39.67</v>
      </c>
      <c r="AZ35" s="4">
        <f>MAX(K35:AT35)</f>
        <v>72.75</v>
      </c>
    </row>
    <row r="36" spans="1:52" x14ac:dyDescent="0.25">
      <c r="A36" s="3" t="s">
        <v>54</v>
      </c>
      <c r="B36" s="1" t="s">
        <v>79</v>
      </c>
      <c r="C36" s="53" t="s">
        <v>64</v>
      </c>
      <c r="D36" s="3">
        <v>70553</v>
      </c>
      <c r="E36" s="4">
        <v>3080</v>
      </c>
      <c r="F36" s="54"/>
      <c r="G36" s="4">
        <f>E36*0.7</f>
        <v>2156</v>
      </c>
      <c r="I36" s="17"/>
      <c r="J36" s="4">
        <f>E36*0.7</f>
        <v>2156</v>
      </c>
      <c r="L36" s="17"/>
      <c r="M36" s="4">
        <f>+'[1]01_2021 UPDATE'!$P$206</f>
        <v>800</v>
      </c>
      <c r="N36" s="4">
        <f>+'[1]01_2021 UPDATE'!$Q$206</f>
        <v>800</v>
      </c>
      <c r="O36" s="4">
        <f>+'[1]01_2021 UPDATE'!$R$206</f>
        <v>800</v>
      </c>
      <c r="Q36" s="17"/>
      <c r="R36" s="4">
        <f>E36*0.8</f>
        <v>2464</v>
      </c>
      <c r="T36" s="17"/>
      <c r="U36" s="4">
        <v>2156</v>
      </c>
      <c r="W36" s="17"/>
      <c r="X36" s="4">
        <v>2156</v>
      </c>
      <c r="Z36" s="17"/>
      <c r="AA36" s="4">
        <f>+'[1]01_2021 UPDATE'!$AD$206</f>
        <v>1950</v>
      </c>
      <c r="AC36" s="17"/>
      <c r="AD36" s="4">
        <f>+'[1]01_2021 UPDATE'!$AJ$206</f>
        <v>1650</v>
      </c>
      <c r="AF36" s="17"/>
      <c r="AG36" s="4">
        <v>950</v>
      </c>
      <c r="AI36" s="17"/>
      <c r="AJ36" s="4">
        <f>E36*0.75</f>
        <v>2310</v>
      </c>
      <c r="AL36" s="17"/>
      <c r="AM36" s="4">
        <v>2310</v>
      </c>
      <c r="AO36" s="17"/>
      <c r="AP36" s="4">
        <v>2310</v>
      </c>
      <c r="AR36" s="17"/>
      <c r="AS36" s="4">
        <f>E36*0.58</f>
        <v>1786.3999999999999</v>
      </c>
      <c r="AU36" s="17"/>
      <c r="AV36" s="4">
        <f>MIN(J36:AS36)</f>
        <v>800</v>
      </c>
      <c r="AW36" s="4">
        <f>MAX(J36:AT36)</f>
        <v>2464</v>
      </c>
      <c r="AX36" s="17"/>
    </row>
    <row r="37" spans="1:52" x14ac:dyDescent="0.25">
      <c r="A37" s="3"/>
      <c r="B37" s="1"/>
      <c r="C37" s="53" t="s">
        <v>56</v>
      </c>
      <c r="D37" s="3">
        <v>70553</v>
      </c>
      <c r="E37" s="4">
        <v>304</v>
      </c>
      <c r="F37" s="54"/>
      <c r="H37" s="4">
        <f t="shared" ref="H37" si="15">E37*0.7</f>
        <v>212.79999999999998</v>
      </c>
      <c r="I37" s="17"/>
      <c r="K37" s="4">
        <f>+'[1]01_2021 UPDATE'!$N$206</f>
        <v>95</v>
      </c>
      <c r="L37" s="17"/>
      <c r="P37" s="4">
        <f>+'[1]01_2021 UPDATE'!$S$206</f>
        <v>141.5132208</v>
      </c>
      <c r="Q37" s="17"/>
      <c r="S37" s="4">
        <f>+'[1]01_2021 UPDATE'!$V$206</f>
        <v>110.19</v>
      </c>
      <c r="T37" s="17"/>
      <c r="V37" s="4">
        <f>+'[1]01_2021 UPDATE'!$Y$206</f>
        <v>164.0030633826</v>
      </c>
      <c r="W37" s="17"/>
      <c r="Y37" s="4">
        <f>+'[1]01_2021 UPDATE'!$AB$206</f>
        <v>148.27396874999999</v>
      </c>
      <c r="Z37" s="17"/>
      <c r="AB37" s="4">
        <f>+'[1]01_2021 UPDATE'!$AE$206</f>
        <v>221.25</v>
      </c>
      <c r="AC37" s="17"/>
      <c r="AE37" s="4">
        <f>+'[1]01_2021 UPDATE'!$AK$206</f>
        <v>135.6168366</v>
      </c>
      <c r="AF37" s="17"/>
      <c r="AH37" s="4">
        <f>+'[1]01_2021 UPDATE'!$AN$206</f>
        <v>153.3059892</v>
      </c>
      <c r="AI37" s="17"/>
      <c r="AK37" s="4">
        <f>+'[1]01_2021 UPDATE'!$AQ$206</f>
        <v>141.5132208</v>
      </c>
      <c r="AL37" s="17"/>
      <c r="AN37" s="4">
        <f>+'[1]01_2021 UPDATE'!$AT$206</f>
        <v>141.5132208</v>
      </c>
      <c r="AO37" s="17"/>
      <c r="AQ37" s="4">
        <f>+'[1]01_2021 UPDATE'!$AW$206</f>
        <v>141.5132208</v>
      </c>
      <c r="AR37" s="17"/>
      <c r="AT37" s="4">
        <f>+'[1]01_2021 UPDATE'!$AZ$206</f>
        <v>147.32784079999999</v>
      </c>
      <c r="AU37" s="17"/>
      <c r="AX37" s="17"/>
      <c r="AY37" s="4">
        <f>MIN(K37:AT37)</f>
        <v>95</v>
      </c>
      <c r="AZ37" s="4">
        <f>MAX(K37:AT37)</f>
        <v>221.25</v>
      </c>
    </row>
    <row r="38" spans="1:52" x14ac:dyDescent="0.25">
      <c r="A38" s="3" t="s">
        <v>54</v>
      </c>
      <c r="B38" s="1" t="s">
        <v>80</v>
      </c>
      <c r="C38" s="53" t="s">
        <v>64</v>
      </c>
      <c r="D38" s="3">
        <v>72100</v>
      </c>
      <c r="E38" s="4">
        <v>459</v>
      </c>
      <c r="F38" s="54"/>
      <c r="G38" s="4">
        <f>E38*0.7</f>
        <v>321.29999999999995</v>
      </c>
      <c r="I38" s="17"/>
      <c r="J38" s="4">
        <f>E38*0.7</f>
        <v>321.29999999999995</v>
      </c>
      <c r="L38" s="17"/>
      <c r="M38" s="4">
        <f>E38*0.65</f>
        <v>298.35000000000002</v>
      </c>
      <c r="N38" s="4">
        <f>E38*0.75</f>
        <v>344.25</v>
      </c>
      <c r="O38" s="4">
        <f>E38*0.9</f>
        <v>413.1</v>
      </c>
      <c r="Q38" s="17"/>
      <c r="R38" s="4">
        <f>E38*0.8</f>
        <v>367.20000000000005</v>
      </c>
      <c r="T38" s="17"/>
      <c r="U38" s="4">
        <v>321.29999999999995</v>
      </c>
      <c r="W38" s="17"/>
      <c r="X38" s="4">
        <v>321.29999999999995</v>
      </c>
      <c r="Z38" s="17"/>
      <c r="AA38" s="4">
        <f>+'[1]01_2021 UPDATE'!$AD$239</f>
        <v>315</v>
      </c>
      <c r="AC38" s="17"/>
      <c r="AD38" s="4">
        <f>E38*0.65</f>
        <v>298.35000000000002</v>
      </c>
      <c r="AF38" s="17"/>
      <c r="AG38" s="4">
        <f t="shared" ref="AG38" si="16">E38*0.85</f>
        <v>390.15</v>
      </c>
      <c r="AI38" s="17"/>
      <c r="AJ38" s="4">
        <f>E38*0.75</f>
        <v>344.25</v>
      </c>
      <c r="AL38" s="17"/>
      <c r="AM38" s="4">
        <v>344.25</v>
      </c>
      <c r="AO38" s="17"/>
      <c r="AP38" s="4">
        <v>344.25</v>
      </c>
      <c r="AR38" s="17"/>
      <c r="AS38" s="4">
        <f>E38*0.58</f>
        <v>266.21999999999997</v>
      </c>
      <c r="AU38" s="17"/>
      <c r="AV38" s="4">
        <f>MIN(J38:AS38)</f>
        <v>266.21999999999997</v>
      </c>
      <c r="AW38" s="4">
        <f>MAX(J38:AT38)</f>
        <v>413.1</v>
      </c>
      <c r="AX38" s="17"/>
    </row>
    <row r="39" spans="1:52" x14ac:dyDescent="0.25">
      <c r="A39" s="3"/>
      <c r="B39" s="1"/>
      <c r="C39" s="53" t="s">
        <v>56</v>
      </c>
      <c r="D39" s="3">
        <v>72100</v>
      </c>
      <c r="E39" s="4">
        <v>26</v>
      </c>
      <c r="F39" s="54"/>
      <c r="H39" s="4">
        <f t="shared" ref="H39" si="17">E39*0.7</f>
        <v>18.2</v>
      </c>
      <c r="I39" s="17"/>
      <c r="K39" s="4">
        <f>+'[1]01_2021 UPDATE'!$N$239</f>
        <v>11.51</v>
      </c>
      <c r="L39" s="17"/>
      <c r="P39" s="4">
        <f>+'[1]01_2021 UPDATE'!$S$239</f>
        <v>13.946042159999999</v>
      </c>
      <c r="Q39" s="17"/>
      <c r="S39" s="4">
        <f>+'[1]01_2021 UPDATE'!$V$239</f>
        <v>10.17</v>
      </c>
      <c r="T39" s="17"/>
      <c r="V39" s="4">
        <f>+'[1]01_2021 UPDATE'!$Y$239</f>
        <v>16.3141196218</v>
      </c>
      <c r="W39" s="17"/>
      <c r="Y39" s="4">
        <f>+'[1]01_2021 UPDATE'!$AB$239</f>
        <v>14.211562499999999</v>
      </c>
      <c r="Z39" s="17"/>
      <c r="AB39" s="4">
        <f>+'[1]01_2021 UPDATE'!$AE$239</f>
        <v>18.75</v>
      </c>
      <c r="AC39" s="17"/>
      <c r="AE39" s="4">
        <f>+'[1]01_2021 UPDATE'!$AK$239</f>
        <v>13.364957069999999</v>
      </c>
      <c r="AF39" s="17"/>
      <c r="AH39" s="4">
        <f>+'[1]01_2021 UPDATE'!$AN$239</f>
        <v>15.108212340000001</v>
      </c>
      <c r="AI39" s="17"/>
      <c r="AK39" s="4">
        <f>+'[1]01_2021 UPDATE'!$AQ$239</f>
        <v>13.946042159999999</v>
      </c>
      <c r="AL39" s="17"/>
      <c r="AN39" s="4">
        <f>+'[1]01_2021 UPDATE'!$AT$239</f>
        <v>13.946042159999999</v>
      </c>
      <c r="AO39" s="17"/>
      <c r="AQ39" s="4">
        <f>+'[1]01_2021 UPDATE'!$AW$239</f>
        <v>13.946042159999999</v>
      </c>
      <c r="AR39" s="17"/>
      <c r="AT39" s="4">
        <f>+'[1]01_2021 UPDATE'!$AZ$239</f>
        <v>14.507539704999999</v>
      </c>
      <c r="AU39" s="17"/>
      <c r="AX39" s="17"/>
      <c r="AY39" s="4">
        <f>MIN(K39:AT39)</f>
        <v>10.17</v>
      </c>
      <c r="AZ39" s="4">
        <f>MAX(K39:AT39)</f>
        <v>18.75</v>
      </c>
    </row>
    <row r="40" spans="1:52" x14ac:dyDescent="0.25">
      <c r="A40" s="3" t="s">
        <v>54</v>
      </c>
      <c r="B40" s="1" t="s">
        <v>81</v>
      </c>
      <c r="C40" s="53" t="s">
        <v>64</v>
      </c>
      <c r="D40" s="3">
        <v>72148</v>
      </c>
      <c r="E40" s="4">
        <v>1972</v>
      </c>
      <c r="F40" s="54"/>
      <c r="G40" s="4">
        <f>E40*0.7</f>
        <v>1380.3999999999999</v>
      </c>
      <c r="I40" s="17"/>
      <c r="J40" s="4">
        <f>E40*0.7</f>
        <v>1380.3999999999999</v>
      </c>
      <c r="L40" s="17"/>
      <c r="M40" s="4">
        <f>+'[1]01_2021 UPDATE'!$P$254</f>
        <v>800</v>
      </c>
      <c r="N40" s="4">
        <f>+'[1]01_2021 UPDATE'!$Q$254</f>
        <v>800</v>
      </c>
      <c r="O40" s="4">
        <f>+'[1]01_2021 UPDATE'!$R$254</f>
        <v>800</v>
      </c>
      <c r="Q40" s="17"/>
      <c r="R40" s="4">
        <f>E40*0.8</f>
        <v>1577.6000000000001</v>
      </c>
      <c r="T40" s="17"/>
      <c r="U40" s="4">
        <v>1380.3999999999999</v>
      </c>
      <c r="W40" s="17"/>
      <c r="X40" s="4">
        <v>1380.3999999999999</v>
      </c>
      <c r="Z40" s="17"/>
      <c r="AA40" s="4">
        <f>+'[1]01_2021 UPDATE'!$AD$254</f>
        <v>1248.75</v>
      </c>
      <c r="AC40" s="17"/>
      <c r="AD40" s="4">
        <f>+'[1]01_2021 UPDATE'!$AJ$254</f>
        <v>1650</v>
      </c>
      <c r="AF40" s="17"/>
      <c r="AG40" s="4">
        <v>950</v>
      </c>
      <c r="AI40" s="17"/>
      <c r="AJ40" s="4">
        <f>E40*0.75</f>
        <v>1479</v>
      </c>
      <c r="AL40" s="17"/>
      <c r="AM40" s="4">
        <v>1479</v>
      </c>
      <c r="AO40" s="17"/>
      <c r="AP40" s="4">
        <v>1479</v>
      </c>
      <c r="AR40" s="17"/>
      <c r="AS40" s="4">
        <f>E40*0.58</f>
        <v>1143.76</v>
      </c>
      <c r="AU40" s="17"/>
      <c r="AV40" s="4">
        <f>MIN(J40:AS40)</f>
        <v>800</v>
      </c>
      <c r="AW40" s="4">
        <f>MAX(J40:AT40)</f>
        <v>1650</v>
      </c>
      <c r="AX40" s="17"/>
    </row>
    <row r="41" spans="1:52" x14ac:dyDescent="0.25">
      <c r="A41" s="3"/>
      <c r="B41" s="1"/>
      <c r="C41" s="53" t="s">
        <v>56</v>
      </c>
      <c r="D41" s="3">
        <v>72148</v>
      </c>
      <c r="E41" s="4">
        <v>191</v>
      </c>
      <c r="F41" s="54"/>
      <c r="H41" s="4">
        <f t="shared" ref="H41" si="18">E41*0.7</f>
        <v>133.69999999999999</v>
      </c>
      <c r="I41" s="17"/>
      <c r="K41" s="4">
        <f>+'[1]01_2021 UPDATE'!$N$254</f>
        <v>95</v>
      </c>
      <c r="L41" s="17"/>
      <c r="P41" s="4">
        <f>+'[1]01_2021 UPDATE'!$S$254</f>
        <v>91.836779400000012</v>
      </c>
      <c r="Q41" s="17"/>
      <c r="S41" s="4">
        <f>+'[1]01_2021 UPDATE'!$V$254</f>
        <v>69.16</v>
      </c>
      <c r="T41" s="17"/>
      <c r="V41" s="4">
        <f>+'[1]01_2021 UPDATE'!$Y$254</f>
        <v>103.07173919250002</v>
      </c>
      <c r="W41" s="17"/>
      <c r="Y41" s="4">
        <f>+'[1]01_2021 UPDATE'!$AB$254</f>
        <v>93.796312500000013</v>
      </c>
      <c r="Z41" s="17"/>
      <c r="AB41" s="4">
        <f>+'[1]01_2021 UPDATE'!$AE$254</f>
        <v>138.75</v>
      </c>
      <c r="AC41" s="17"/>
      <c r="AE41" s="4">
        <f>+'[1]01_2021 UPDATE'!$AK$254</f>
        <v>88.010246925000004</v>
      </c>
      <c r="AF41" s="17"/>
      <c r="AH41" s="4">
        <f>+'[1]01_2021 UPDATE'!$AN$254</f>
        <v>99.489844350000013</v>
      </c>
      <c r="AI41" s="17"/>
      <c r="AK41" s="4">
        <f>+'[1]01_2021 UPDATE'!$AQ$254</f>
        <v>91.836779400000012</v>
      </c>
      <c r="AL41" s="17"/>
      <c r="AN41" s="4">
        <f>+'[1]01_2021 UPDATE'!$AT$254</f>
        <v>91.836779400000012</v>
      </c>
      <c r="AO41" s="17"/>
      <c r="AQ41" s="4">
        <f>+'[1]01_2021 UPDATE'!$AW$254</f>
        <v>91.836779400000012</v>
      </c>
      <c r="AR41" s="17"/>
      <c r="AT41" s="4">
        <f>+'[1]01_2021 UPDATE'!$AZ$254</f>
        <v>96.119883610000016</v>
      </c>
      <c r="AU41" s="17"/>
      <c r="AX41" s="17"/>
      <c r="AY41" s="4">
        <f>MIN(K41:AT41)</f>
        <v>69.16</v>
      </c>
      <c r="AZ41" s="4">
        <f>MAX(K41:AT41)</f>
        <v>138.75</v>
      </c>
    </row>
    <row r="42" spans="1:52" x14ac:dyDescent="0.25">
      <c r="A42" s="3" t="s">
        <v>54</v>
      </c>
      <c r="B42" s="1" t="s">
        <v>82</v>
      </c>
      <c r="C42" s="53" t="s">
        <v>64</v>
      </c>
      <c r="D42" s="3">
        <v>72193</v>
      </c>
      <c r="E42" s="4">
        <v>1513</v>
      </c>
      <c r="F42" s="54"/>
      <c r="G42" s="4">
        <f>E42*0.7</f>
        <v>1059.0999999999999</v>
      </c>
      <c r="I42" s="17"/>
      <c r="J42" s="4">
        <f>E42*0.7</f>
        <v>1059.0999999999999</v>
      </c>
      <c r="L42" s="17"/>
      <c r="M42" s="4">
        <f>E42*0.65</f>
        <v>983.45</v>
      </c>
      <c r="N42" s="4">
        <f>E42*0.75</f>
        <v>1134.75</v>
      </c>
      <c r="O42" s="4">
        <f>E42*0.9</f>
        <v>1361.7</v>
      </c>
      <c r="Q42" s="17"/>
      <c r="R42" s="4">
        <f>E42*0.8</f>
        <v>1210.4000000000001</v>
      </c>
      <c r="T42" s="17"/>
      <c r="U42" s="4">
        <v>1059.0999999999999</v>
      </c>
      <c r="W42" s="17"/>
      <c r="X42" s="4">
        <v>1059.0999999999999</v>
      </c>
      <c r="Z42" s="17"/>
      <c r="AA42" s="4">
        <f>+'[1]01_2021 UPDATE'!$AD$262</f>
        <v>1020</v>
      </c>
      <c r="AC42" s="17"/>
      <c r="AD42" s="4">
        <f>+'[1]01_2021 UPDATE'!$AJ$262</f>
        <v>1200</v>
      </c>
      <c r="AF42" s="17"/>
      <c r="AG42" s="4">
        <v>1195</v>
      </c>
      <c r="AI42" s="17"/>
      <c r="AJ42" s="4">
        <f>E42*0.75</f>
        <v>1134.75</v>
      </c>
      <c r="AL42" s="17"/>
      <c r="AM42" s="4">
        <v>1134.75</v>
      </c>
      <c r="AO42" s="17"/>
      <c r="AP42" s="4">
        <v>1134.75</v>
      </c>
      <c r="AR42" s="17"/>
      <c r="AS42" s="4">
        <f>E42*0.58</f>
        <v>877.54</v>
      </c>
      <c r="AU42" s="17"/>
      <c r="AV42" s="4">
        <f t="shared" ref="AV42" si="19">MIN(J42:AS42)</f>
        <v>877.54</v>
      </c>
      <c r="AW42" s="4">
        <f t="shared" ref="AW42" si="20">MAX(J42:AT42)</f>
        <v>1361.7</v>
      </c>
      <c r="AX42" s="17"/>
    </row>
    <row r="43" spans="1:52" x14ac:dyDescent="0.25">
      <c r="A43" s="3"/>
      <c r="B43" s="1"/>
      <c r="C43" s="53" t="s">
        <v>56</v>
      </c>
      <c r="D43" s="3">
        <v>72193</v>
      </c>
      <c r="E43" s="4">
        <v>136</v>
      </c>
      <c r="F43" s="54"/>
      <c r="H43" s="4">
        <f t="shared" ref="H43" si="21">E43*0.7</f>
        <v>95.199999999999989</v>
      </c>
      <c r="I43" s="17"/>
      <c r="K43" s="4">
        <f>+'[1]01_2021 UPDATE'!$N$262</f>
        <v>60.72</v>
      </c>
      <c r="L43" s="17"/>
      <c r="P43" s="4">
        <f>+'[1]01_2021 UPDATE'!$S$262</f>
        <v>71.433947520000004</v>
      </c>
      <c r="Q43" s="17"/>
      <c r="S43" s="4">
        <f>+'[1]01_2021 UPDATE'!$V$262</f>
        <v>53.93</v>
      </c>
      <c r="T43" s="17"/>
      <c r="V43" s="4">
        <f>+'[1]01_2021 UPDATE'!$Y$262</f>
        <v>80.573554893000008</v>
      </c>
      <c r="W43" s="17"/>
      <c r="Y43" s="4">
        <f>+'[1]01_2021 UPDATE'!$AB$262</f>
        <v>72.952687499999996</v>
      </c>
      <c r="Z43" s="17"/>
      <c r="AB43" s="4">
        <f>+'[1]01_2021 UPDATE'!$AE$262</f>
        <v>99</v>
      </c>
      <c r="AC43" s="17"/>
      <c r="AE43" s="4">
        <f>+'[1]01_2021 UPDATE'!$AK$262</f>
        <v>68.457533040000001</v>
      </c>
      <c r="AF43" s="17"/>
      <c r="AH43" s="4">
        <f>+'[1]01_2021 UPDATE'!$AN$262</f>
        <v>77.386776480000009</v>
      </c>
      <c r="AI43" s="17"/>
      <c r="AK43" s="4">
        <f>+'[1]01_2021 UPDATE'!$AQ$262</f>
        <v>71.433947520000004</v>
      </c>
      <c r="AL43" s="17"/>
      <c r="AN43" s="4">
        <f>+'[1]01_2021 UPDATE'!$AT$262</f>
        <v>71.433947520000004</v>
      </c>
      <c r="AO43" s="17"/>
      <c r="AQ43" s="4">
        <f>+'[1]01_2021 UPDATE'!$AW$262</f>
        <v>71.433947520000004</v>
      </c>
      <c r="AR43" s="17"/>
      <c r="AT43" s="4">
        <f>+'[1]01_2021 UPDATE'!$AZ$262</f>
        <v>75.262254484999985</v>
      </c>
      <c r="AU43" s="17"/>
      <c r="AX43" s="17"/>
      <c r="AY43" s="4">
        <f>MIN(K43:AT43)</f>
        <v>53.93</v>
      </c>
      <c r="AZ43" s="4">
        <f>MAX(K43:AT43)</f>
        <v>99</v>
      </c>
    </row>
    <row r="44" spans="1:52" x14ac:dyDescent="0.25">
      <c r="A44" s="3" t="s">
        <v>54</v>
      </c>
      <c r="B44" s="1" t="s">
        <v>83</v>
      </c>
      <c r="C44" s="53" t="s">
        <v>64</v>
      </c>
      <c r="D44" s="3">
        <v>73721</v>
      </c>
      <c r="E44" s="4">
        <v>2221</v>
      </c>
      <c r="F44" s="54"/>
      <c r="G44" s="4">
        <f>E44*0.7</f>
        <v>1554.6999999999998</v>
      </c>
      <c r="I44" s="17"/>
      <c r="J44" s="4">
        <f>E44*0.7</f>
        <v>1554.6999999999998</v>
      </c>
      <c r="L44" s="17"/>
      <c r="M44" s="4">
        <f>+'[1]01_2021 UPDATE'!$P$339</f>
        <v>800</v>
      </c>
      <c r="N44" s="4">
        <f>+'[1]01_2021 UPDATE'!$Q$339</f>
        <v>800</v>
      </c>
      <c r="O44" s="4">
        <f>+'[1]01_2021 UPDATE'!$R$339</f>
        <v>800</v>
      </c>
      <c r="Q44" s="17"/>
      <c r="R44" s="4">
        <f>E44*0.8</f>
        <v>1776.8000000000002</v>
      </c>
      <c r="T44" s="17"/>
      <c r="U44" s="4">
        <v>1554.6999999999998</v>
      </c>
      <c r="W44" s="17"/>
      <c r="X44" s="4">
        <v>1554.6999999999998</v>
      </c>
      <c r="Z44" s="17"/>
      <c r="AA44" s="4">
        <f>+'[1]01_2021 UPDATE'!$AD$339</f>
        <v>1406.25</v>
      </c>
      <c r="AC44" s="17"/>
      <c r="AD44" s="4">
        <f>+'[1]01_2021 UPDATE'!$AJ$339</f>
        <v>1650</v>
      </c>
      <c r="AF44" s="17"/>
      <c r="AG44" s="4">
        <v>1195</v>
      </c>
      <c r="AI44" s="17"/>
      <c r="AJ44" s="4">
        <f>E44*0.75</f>
        <v>1665.75</v>
      </c>
      <c r="AL44" s="17"/>
      <c r="AM44" s="4">
        <v>1665.75</v>
      </c>
      <c r="AO44" s="17"/>
      <c r="AP44" s="4">
        <v>1665.75</v>
      </c>
      <c r="AR44" s="17"/>
      <c r="AS44" s="4">
        <f>E44*0.58</f>
        <v>1288.1799999999998</v>
      </c>
      <c r="AU44" s="17"/>
      <c r="AV44" s="4">
        <f t="shared" ref="AV44" si="22">MIN(J44:AS44)</f>
        <v>800</v>
      </c>
      <c r="AW44" s="4">
        <f t="shared" ref="AW44" si="23">MAX(J44:AT44)</f>
        <v>1776.8000000000002</v>
      </c>
      <c r="AX44" s="17"/>
    </row>
    <row r="45" spans="1:52" x14ac:dyDescent="0.25">
      <c r="A45" s="3"/>
      <c r="B45" s="1"/>
      <c r="C45" s="53" t="s">
        <v>56</v>
      </c>
      <c r="D45" s="3">
        <v>73721</v>
      </c>
      <c r="E45" s="4">
        <v>175</v>
      </c>
      <c r="F45" s="54"/>
      <c r="H45" s="4">
        <f t="shared" ref="H45" si="24">E45*0.7</f>
        <v>122.49999999999999</v>
      </c>
      <c r="I45" s="17"/>
      <c r="K45" s="4">
        <f>+'[1]01_2021 UPDATE'!$N$339</f>
        <v>95</v>
      </c>
      <c r="L45" s="17"/>
      <c r="P45" s="4">
        <f>+'[1]01_2021 UPDATE'!$S$339</f>
        <v>83.633378040000011</v>
      </c>
      <c r="Q45" s="17"/>
      <c r="S45" s="4">
        <f>+'[1]01_2021 UPDATE'!$V$339</f>
        <v>62.74</v>
      </c>
      <c r="T45" s="17"/>
      <c r="V45" s="4">
        <f>+'[1]01_2021 UPDATE'!$Y$339</f>
        <v>94.984664145799997</v>
      </c>
      <c r="W45" s="17"/>
      <c r="Y45" s="4">
        <f>+'[1]01_2021 UPDATE'!$AB$339</f>
        <v>85.74309375</v>
      </c>
      <c r="Z45" s="17"/>
      <c r="AB45" s="4">
        <f>+'[1]01_2021 UPDATE'!$AE$339</f>
        <v>127.5</v>
      </c>
      <c r="AC45" s="17"/>
      <c r="AE45" s="4">
        <f>+'[1]01_2021 UPDATE'!$AK$339</f>
        <v>80.148653955</v>
      </c>
      <c r="AF45" s="17"/>
      <c r="AH45" s="4">
        <f>+'[1]01_2021 UPDATE'!$AN$339</f>
        <v>90.602826210000018</v>
      </c>
      <c r="AI45" s="17"/>
      <c r="AK45" s="4">
        <f>+'[1]01_2021 UPDATE'!$AQ$339</f>
        <v>83.633378040000011</v>
      </c>
      <c r="AL45" s="17"/>
      <c r="AN45" s="4">
        <f>+'[1]01_2021 UPDATE'!$AT$339</f>
        <v>83.633378040000011</v>
      </c>
      <c r="AO45" s="17"/>
      <c r="AQ45" s="4">
        <f>+'[1]01_2021 UPDATE'!$AW$339</f>
        <v>83.633378040000011</v>
      </c>
      <c r="AR45" s="17"/>
      <c r="AT45" s="4">
        <f>+'[1]01_2021 UPDATE'!$AZ$339</f>
        <v>87.959730392500006</v>
      </c>
      <c r="AU45" s="17"/>
      <c r="AX45" s="17"/>
      <c r="AY45" s="4">
        <f>MIN(K45:AT45)</f>
        <v>62.74</v>
      </c>
      <c r="AZ45" s="4">
        <f>MAX(K45:AT45)</f>
        <v>127.5</v>
      </c>
    </row>
    <row r="46" spans="1:52" x14ac:dyDescent="0.25">
      <c r="A46" s="3" t="s">
        <v>54</v>
      </c>
      <c r="B46" s="1" t="s">
        <v>84</v>
      </c>
      <c r="C46" s="53" t="s">
        <v>64</v>
      </c>
      <c r="D46" s="3">
        <v>74177</v>
      </c>
      <c r="E46" s="4">
        <v>2013</v>
      </c>
      <c r="F46" s="54"/>
      <c r="G46" s="4">
        <f>E46*0.7</f>
        <v>1409.1</v>
      </c>
      <c r="I46" s="17"/>
      <c r="J46" s="4">
        <f>E46*0.7</f>
        <v>1409.1</v>
      </c>
      <c r="L46" s="17"/>
      <c r="M46" s="4">
        <f>E46*0.65</f>
        <v>1308.45</v>
      </c>
      <c r="N46" s="4">
        <f>E46*0.75</f>
        <v>1509.75</v>
      </c>
      <c r="O46" s="4">
        <f>E46*0.9</f>
        <v>1811.7</v>
      </c>
      <c r="Q46" s="17"/>
      <c r="R46" s="4">
        <f>E46*0.8</f>
        <v>1610.4</v>
      </c>
      <c r="T46" s="17"/>
      <c r="U46" s="4">
        <v>1409.1</v>
      </c>
      <c r="W46" s="17"/>
      <c r="X46" s="4">
        <v>1409.1</v>
      </c>
      <c r="Z46" s="17"/>
      <c r="AA46" s="4">
        <f>+'[1]01_2021 UPDATE'!$AD$359</f>
        <v>1357.5</v>
      </c>
      <c r="AC46" s="17"/>
      <c r="AD46" s="4">
        <f>+'[1]01_2021 UPDATE'!$AJ$359</f>
        <v>1200</v>
      </c>
      <c r="AF46" s="17"/>
      <c r="AG46" s="4">
        <v>950</v>
      </c>
      <c r="AI46" s="17"/>
      <c r="AJ46" s="4">
        <f>E46*0.75</f>
        <v>1509.75</v>
      </c>
      <c r="AL46" s="17"/>
      <c r="AM46" s="4">
        <v>1509.75</v>
      </c>
      <c r="AO46" s="17"/>
      <c r="AP46" s="4">
        <v>1509.75</v>
      </c>
      <c r="AR46" s="17"/>
      <c r="AS46" s="4">
        <f>E46*0.58</f>
        <v>1167.54</v>
      </c>
      <c r="AU46" s="17"/>
      <c r="AV46" s="4">
        <f t="shared" ref="AV46" si="25">MIN(J46:AS46)</f>
        <v>950</v>
      </c>
      <c r="AW46" s="4">
        <f t="shared" ref="AW46" si="26">MAX(J46:AT46)</f>
        <v>1811.7</v>
      </c>
      <c r="AX46" s="17"/>
    </row>
    <row r="47" spans="1:52" x14ac:dyDescent="0.25">
      <c r="A47" s="3"/>
      <c r="B47" s="1"/>
      <c r="C47" s="53" t="s">
        <v>56</v>
      </c>
      <c r="D47" s="3">
        <v>74177</v>
      </c>
      <c r="E47" s="4">
        <v>191</v>
      </c>
      <c r="F47" s="54"/>
      <c r="H47" s="4">
        <f t="shared" ref="H47" si="27">E47*0.7</f>
        <v>133.69999999999999</v>
      </c>
      <c r="I47" s="17"/>
      <c r="K47" s="4">
        <f>+'[1]01_2021 UPDATE'!$N$359</f>
        <v>95.85</v>
      </c>
      <c r="L47" s="17"/>
      <c r="P47" s="4">
        <f>+'[1]01_2021 UPDATE'!$S$359</f>
        <v>112.76926812000001</v>
      </c>
      <c r="Q47" s="17"/>
      <c r="S47" s="4">
        <f>+'[1]01_2021 UPDATE'!$V$359</f>
        <v>88.42</v>
      </c>
      <c r="T47" s="17"/>
      <c r="V47" s="4">
        <f>+'[1]01_2021 UPDATE'!$Y$359</f>
        <v>123.04615785150001</v>
      </c>
      <c r="W47" s="17"/>
      <c r="Y47" s="4">
        <f>+'[1]01_2021 UPDATE'!$AB$359</f>
        <v>92.5</v>
      </c>
      <c r="Z47" s="17"/>
      <c r="AB47" s="4">
        <f>+'[1]01_2021 UPDATE'!$AE$359</f>
        <v>138.75</v>
      </c>
      <c r="AC47" s="17"/>
      <c r="AE47" s="4">
        <f>+'[1]01_2021 UPDATE'!$AK$359</f>
        <v>108.07054861500001</v>
      </c>
      <c r="AF47" s="17"/>
      <c r="AH47" s="4">
        <f>+'[1]01_2021 UPDATE'!$AN$359</f>
        <v>122.16670713000002</v>
      </c>
      <c r="AI47" s="17"/>
      <c r="AK47" s="4">
        <f>+'[1]01_2021 UPDATE'!$AQ$359</f>
        <v>112.76926812000001</v>
      </c>
      <c r="AL47" s="17"/>
      <c r="AN47" s="4">
        <f>+'[1]01_2021 UPDATE'!$AT$359</f>
        <v>112.76926812000001</v>
      </c>
      <c r="AO47" s="17"/>
      <c r="AQ47" s="4">
        <f>+'[1]01_2021 UPDATE'!$AW$359</f>
        <v>112.76926812000001</v>
      </c>
      <c r="AR47" s="17"/>
      <c r="AT47" s="4">
        <f>+'[1]01_2021 UPDATE'!$AZ$359</f>
        <v>117.867678505</v>
      </c>
      <c r="AU47" s="17"/>
      <c r="AX47" s="17"/>
      <c r="AY47" s="4">
        <f>MIN(K47:AT47)</f>
        <v>88.42</v>
      </c>
      <c r="AZ47" s="4">
        <f>MAX(K47:AT47)</f>
        <v>138.75</v>
      </c>
    </row>
    <row r="48" spans="1:52" x14ac:dyDescent="0.25">
      <c r="A48" s="3" t="s">
        <v>54</v>
      </c>
      <c r="B48" s="1" t="s">
        <v>85</v>
      </c>
      <c r="C48" s="53" t="s">
        <v>64</v>
      </c>
      <c r="D48" s="3">
        <v>76700</v>
      </c>
      <c r="E48" s="4">
        <v>649</v>
      </c>
      <c r="F48" s="54"/>
      <c r="G48" s="4">
        <f>E48*0.7</f>
        <v>454.29999999999995</v>
      </c>
      <c r="I48" s="17"/>
      <c r="J48" s="4">
        <f>E48*0.7</f>
        <v>454.29999999999995</v>
      </c>
      <c r="L48" s="17"/>
      <c r="M48" s="4">
        <f>E48*0.65</f>
        <v>421.85</v>
      </c>
      <c r="N48" s="4">
        <f>E48*0.75</f>
        <v>486.75</v>
      </c>
      <c r="O48" s="4">
        <f>E48*0.9</f>
        <v>584.1</v>
      </c>
      <c r="Q48" s="17"/>
      <c r="R48" s="4">
        <f>E48*0.8</f>
        <v>519.20000000000005</v>
      </c>
      <c r="T48" s="17"/>
      <c r="U48" s="4">
        <v>454.29999999999995</v>
      </c>
      <c r="W48" s="17"/>
      <c r="X48" s="4">
        <v>454.29999999999995</v>
      </c>
      <c r="Z48" s="17"/>
      <c r="AA48" s="4">
        <f>+'[1]01_2021 UPDATE'!$AD$389</f>
        <v>450</v>
      </c>
      <c r="AC48" s="17"/>
      <c r="AD48" s="4">
        <f>E48*0.65</f>
        <v>421.85</v>
      </c>
      <c r="AF48" s="17"/>
      <c r="AG48" s="4">
        <f>E48*0.85</f>
        <v>551.65</v>
      </c>
      <c r="AI48" s="17"/>
      <c r="AJ48" s="4">
        <f>E48*0.75</f>
        <v>486.75</v>
      </c>
      <c r="AL48" s="17"/>
      <c r="AM48" s="4">
        <v>486.75</v>
      </c>
      <c r="AO48" s="17"/>
      <c r="AP48" s="4">
        <v>486.75</v>
      </c>
      <c r="AR48" s="17"/>
      <c r="AS48" s="4">
        <f>E48*0.58</f>
        <v>376.41999999999996</v>
      </c>
      <c r="AU48" s="17"/>
      <c r="AV48" s="4">
        <f t="shared" ref="AV48" si="28">MIN(J48:AS48)</f>
        <v>376.41999999999996</v>
      </c>
      <c r="AW48" s="4">
        <f t="shared" ref="AW48" si="29">MAX(J48:AT48)</f>
        <v>584.1</v>
      </c>
      <c r="AX48" s="17"/>
    </row>
    <row r="49" spans="1:52" x14ac:dyDescent="0.25">
      <c r="A49" s="3"/>
      <c r="C49" s="53" t="s">
        <v>56</v>
      </c>
      <c r="D49" s="3">
        <v>76700</v>
      </c>
      <c r="E49" s="4">
        <v>88</v>
      </c>
      <c r="F49" s="54"/>
      <c r="H49" s="4">
        <f t="shared" ref="H49" si="30">E49*0.7</f>
        <v>61.599999999999994</v>
      </c>
      <c r="I49" s="17"/>
      <c r="K49" s="4">
        <f>+'[1]01_2021 UPDATE'!$N$389</f>
        <v>37.369999999999997</v>
      </c>
      <c r="L49" s="17"/>
      <c r="P49" s="4">
        <f>+'[1]01_2021 UPDATE'!$S$389</f>
        <v>50.460316200000001</v>
      </c>
      <c r="Q49" s="17"/>
      <c r="S49" s="4">
        <f>+'[1]01_2021 UPDATE'!$V$389</f>
        <v>37.96</v>
      </c>
      <c r="T49" s="17"/>
      <c r="V49" s="4">
        <f>+'[1]01_2021 UPDATE'!$Y$389</f>
        <v>55.694450567600008</v>
      </c>
      <c r="W49" s="17"/>
      <c r="Y49" s="4">
        <f>+'[1]01_2021 UPDATE'!$AB$389</f>
        <v>51.161625000000008</v>
      </c>
      <c r="Z49" s="17"/>
      <c r="AB49" s="4">
        <f>+'[1]01_2021 UPDATE'!$AE$389</f>
        <v>63.75</v>
      </c>
      <c r="AC49" s="17"/>
      <c r="AE49" s="4">
        <f>+'[1]01_2021 UPDATE'!$AK$389</f>
        <v>48.357803024999996</v>
      </c>
      <c r="AF49" s="17"/>
      <c r="AH49" s="4">
        <f>+'[1]01_2021 UPDATE'!$AN$389</f>
        <v>54.665342549999998</v>
      </c>
      <c r="AI49" s="17"/>
      <c r="AK49" s="4">
        <f>+'[1]01_2021 UPDATE'!$AQ$389</f>
        <v>50.460316200000001</v>
      </c>
      <c r="AL49" s="17"/>
      <c r="AN49" s="4">
        <f>+'[1]01_2021 UPDATE'!$AT$389</f>
        <v>50.460316200000001</v>
      </c>
      <c r="AO49" s="17"/>
      <c r="AQ49" s="4">
        <f>+'[1]01_2021 UPDATE'!$AW$389</f>
        <v>50.460316200000001</v>
      </c>
      <c r="AR49" s="17"/>
      <c r="AT49" s="4">
        <f>+'[1]01_2021 UPDATE'!$AZ$389</f>
        <v>52.125152284999999</v>
      </c>
      <c r="AU49" s="17"/>
      <c r="AX49" s="17"/>
      <c r="AY49" s="4">
        <f>MIN(K49:AT49)</f>
        <v>37.369999999999997</v>
      </c>
      <c r="AZ49" s="4">
        <f>MAX(K49:AT49)</f>
        <v>63.75</v>
      </c>
    </row>
    <row r="50" spans="1:52" x14ac:dyDescent="0.25">
      <c r="A50" s="3" t="s">
        <v>54</v>
      </c>
      <c r="B50" s="1" t="s">
        <v>86</v>
      </c>
      <c r="C50" s="53" t="s">
        <v>64</v>
      </c>
      <c r="D50" s="3">
        <v>43235</v>
      </c>
      <c r="E50" s="4">
        <v>2509</v>
      </c>
      <c r="F50" s="54"/>
      <c r="G50" s="4">
        <f>E50*0.7</f>
        <v>1756.3</v>
      </c>
      <c r="I50" s="17"/>
      <c r="J50" s="4">
        <f>E50*0.7</f>
        <v>1756.3</v>
      </c>
      <c r="L50" s="17"/>
      <c r="M50" s="4">
        <f>E50*0.65</f>
        <v>1630.8500000000001</v>
      </c>
      <c r="N50" s="4">
        <f>E50*0.75</f>
        <v>1881.75</v>
      </c>
      <c r="O50" s="4">
        <f>E50*0.9</f>
        <v>2258.1</v>
      </c>
      <c r="Q50" s="17"/>
      <c r="R50" s="4">
        <f>E50*0.8</f>
        <v>2007.2</v>
      </c>
      <c r="T50" s="17"/>
      <c r="U50" s="4">
        <v>1756.3</v>
      </c>
      <c r="W50" s="17"/>
      <c r="X50" s="4">
        <v>1756.3</v>
      </c>
      <c r="Z50" s="17"/>
      <c r="AA50" s="4">
        <f>+'[1]01_2021 UPDATE'!$AD$129</f>
        <v>1556.25</v>
      </c>
      <c r="AC50" s="17"/>
      <c r="AD50" s="4">
        <f>E50*0.65</f>
        <v>1630.8500000000001</v>
      </c>
      <c r="AF50" s="17"/>
      <c r="AG50" s="4">
        <f>E50*0.85</f>
        <v>2132.65</v>
      </c>
      <c r="AI50" s="17"/>
      <c r="AJ50" s="4">
        <f>E50*0.75</f>
        <v>1881.75</v>
      </c>
      <c r="AL50" s="17"/>
      <c r="AM50" s="4">
        <v>1881.75</v>
      </c>
      <c r="AO50" s="17"/>
      <c r="AP50" s="4">
        <v>1881.75</v>
      </c>
      <c r="AR50" s="17"/>
      <c r="AS50" s="4">
        <f>E50*0.58</f>
        <v>1455.2199999999998</v>
      </c>
      <c r="AU50" s="17"/>
      <c r="AV50" s="4">
        <f t="shared" ref="AV50" si="31">MIN(J50:AS50)</f>
        <v>1455.2199999999998</v>
      </c>
      <c r="AW50" s="4">
        <f t="shared" ref="AW50" si="32">MAX(J50:AT50)</f>
        <v>2258.1</v>
      </c>
      <c r="AX50" s="17"/>
    </row>
    <row r="51" spans="1:52" x14ac:dyDescent="0.25">
      <c r="A51" s="3"/>
      <c r="B51" s="1"/>
      <c r="C51" s="53" t="s">
        <v>56</v>
      </c>
      <c r="D51" s="3">
        <v>43235</v>
      </c>
      <c r="E51" s="4">
        <v>310</v>
      </c>
      <c r="F51" s="54"/>
      <c r="H51" s="4">
        <f t="shared" ref="H51" si="33">E51*0.7</f>
        <v>217</v>
      </c>
      <c r="I51" s="17"/>
      <c r="K51" s="4">
        <f>+'[1]01_2021 UPDATE'!$N$129</f>
        <v>124.43</v>
      </c>
      <c r="L51" s="17"/>
      <c r="P51" s="4">
        <f>+'[1]01_2021 UPDATE'!$S$129</f>
        <v>153.94131755999999</v>
      </c>
      <c r="Q51" s="17"/>
      <c r="S51" s="4">
        <f>+'[1]01_2021 UPDATE'!$V$129</f>
        <v>155.4</v>
      </c>
      <c r="T51" s="17"/>
      <c r="V51" s="4">
        <f>+'[1]01_2021 UPDATE'!$Y$129</f>
        <v>203.8493202928</v>
      </c>
      <c r="W51" s="17"/>
      <c r="Y51" s="4">
        <f>+'[1]01_2021 UPDATE'!$AB$129</f>
        <v>187.11890625000001</v>
      </c>
      <c r="Z51" s="17"/>
      <c r="AB51" s="4">
        <f>+'[1]01_2021 UPDATE'!$AE$129</f>
        <v>232.5</v>
      </c>
      <c r="AC51" s="17"/>
      <c r="AE51" s="4">
        <f>+'[1]01_2021 UPDATE'!$AK$129</f>
        <v>147.52709599499997</v>
      </c>
      <c r="AF51" s="17"/>
      <c r="AH51" s="4">
        <f>+'[1]01_2021 UPDATE'!$AN$129</f>
        <v>166.76976069</v>
      </c>
      <c r="AI51" s="17"/>
      <c r="AK51" s="4">
        <f>+'[1]01_2021 UPDATE'!$AQ$129</f>
        <v>153.94131755999999</v>
      </c>
      <c r="AL51" s="17"/>
      <c r="AN51" s="4">
        <f>+'[1]01_2021 UPDATE'!$AT$129</f>
        <v>153.94131755999999</v>
      </c>
      <c r="AO51" s="17"/>
      <c r="AQ51" s="4">
        <f>+'[1]01_2021 UPDATE'!$AW$129</f>
        <v>153.94131755999999</v>
      </c>
      <c r="AR51" s="17"/>
      <c r="AT51" s="4">
        <f>+'[1]01_2021 UPDATE'!$AZ$129</f>
        <v>162.78591176749998</v>
      </c>
      <c r="AU51" s="17"/>
      <c r="AX51" s="17"/>
      <c r="AY51" s="4">
        <f>MIN(K51:AT51)</f>
        <v>124.43</v>
      </c>
      <c r="AZ51" s="4">
        <f>MAX(K51:AT51)</f>
        <v>232.5</v>
      </c>
    </row>
    <row r="52" spans="1:52" x14ac:dyDescent="0.25">
      <c r="A52" s="3"/>
      <c r="B52" s="1"/>
      <c r="C52" s="53" t="s">
        <v>87</v>
      </c>
      <c r="D52" s="96">
        <v>731</v>
      </c>
      <c r="E52" s="97">
        <v>800</v>
      </c>
      <c r="F52" s="54"/>
      <c r="H52" s="4">
        <f>E52*0.7</f>
        <v>560</v>
      </c>
      <c r="I52" s="17"/>
      <c r="K52" s="4">
        <f>79*7</f>
        <v>553</v>
      </c>
      <c r="L52" s="17"/>
      <c r="P52" s="4">
        <f>26.63*7</f>
        <v>186.41</v>
      </c>
      <c r="Q52" s="17"/>
      <c r="S52" s="4">
        <f>80*7</f>
        <v>560</v>
      </c>
      <c r="T52" s="17"/>
      <c r="V52" s="4">
        <f>79*7</f>
        <v>553</v>
      </c>
      <c r="W52" s="17"/>
      <c r="Y52" s="4">
        <f>79*7</f>
        <v>553</v>
      </c>
      <c r="Z52" s="17"/>
      <c r="AB52" s="4">
        <f>60*7</f>
        <v>420</v>
      </c>
      <c r="AC52" s="17"/>
      <c r="AE52" s="4">
        <f>40*7</f>
        <v>280</v>
      </c>
      <c r="AF52" s="17"/>
      <c r="AH52" s="4">
        <f>56*7</f>
        <v>392</v>
      </c>
      <c r="AI52" s="17"/>
      <c r="AK52" s="4">
        <f>45*7</f>
        <v>315</v>
      </c>
      <c r="AL52" s="17"/>
      <c r="AN52" s="4">
        <f>45*7</f>
        <v>315</v>
      </c>
      <c r="AO52" s="17"/>
      <c r="AQ52" s="4">
        <f>45*7</f>
        <v>315</v>
      </c>
      <c r="AR52" s="17"/>
      <c r="AT52" s="4">
        <f>85*7</f>
        <v>595</v>
      </c>
      <c r="AU52" s="17"/>
      <c r="AX52" s="17"/>
      <c r="AY52" s="4">
        <f>MIN(K52:AT52)</f>
        <v>186.41</v>
      </c>
      <c r="AZ52" s="4">
        <f>MAX(K52:AT52)</f>
        <v>595</v>
      </c>
    </row>
    <row r="53" spans="1:52" x14ac:dyDescent="0.25">
      <c r="A53" s="3" t="s">
        <v>54</v>
      </c>
      <c r="B53" s="1" t="s">
        <v>88</v>
      </c>
      <c r="C53" s="53" t="s">
        <v>64</v>
      </c>
      <c r="D53" s="3">
        <v>43239</v>
      </c>
      <c r="E53" s="4">
        <v>2648</v>
      </c>
      <c r="F53" s="54"/>
      <c r="G53" s="4">
        <f>E53*0.7</f>
        <v>1853.6</v>
      </c>
      <c r="I53" s="17"/>
      <c r="J53" s="4">
        <f>E53*0.7</f>
        <v>1853.6</v>
      </c>
      <c r="L53" s="17"/>
      <c r="M53" s="4">
        <f>E53*0.65</f>
        <v>1721.2</v>
      </c>
      <c r="N53" s="4">
        <f>E53*0.75</f>
        <v>1986</v>
      </c>
      <c r="O53" s="4">
        <f>E53*0.9</f>
        <v>2383.2000000000003</v>
      </c>
      <c r="Q53" s="17"/>
      <c r="R53" s="4">
        <f>E53*0.8</f>
        <v>2118.4</v>
      </c>
      <c r="T53" s="17"/>
      <c r="U53" s="4">
        <v>1853.6</v>
      </c>
      <c r="W53" s="17"/>
      <c r="X53" s="4">
        <v>1853.6</v>
      </c>
      <c r="Z53" s="17"/>
      <c r="AA53" s="4">
        <f>+'[1]01_2021 UPDATE'!$AD$131</f>
        <v>1646.25</v>
      </c>
      <c r="AC53" s="17"/>
      <c r="AD53" s="4">
        <f>E53*0.65</f>
        <v>1721.2</v>
      </c>
      <c r="AF53" s="17"/>
      <c r="AG53" s="4">
        <f>E53*0.85</f>
        <v>2250.7999999999997</v>
      </c>
      <c r="AI53" s="17"/>
      <c r="AJ53" s="4">
        <f>E53*0.75</f>
        <v>1986</v>
      </c>
      <c r="AL53" s="17"/>
      <c r="AM53" s="4">
        <v>1986</v>
      </c>
      <c r="AO53" s="17"/>
      <c r="AP53" s="4">
        <v>1986</v>
      </c>
      <c r="AR53" s="17"/>
      <c r="AS53" s="4">
        <f>E53*0.58</f>
        <v>1535.84</v>
      </c>
      <c r="AU53" s="17"/>
      <c r="AV53" s="4">
        <f t="shared" ref="AV53" si="34">MIN(J53:AS53)</f>
        <v>1535.84</v>
      </c>
      <c r="AW53" s="4">
        <f t="shared" ref="AW53" si="35">MAX(J53:AT53)</f>
        <v>2383.2000000000003</v>
      </c>
      <c r="AX53" s="17"/>
    </row>
    <row r="54" spans="1:52" x14ac:dyDescent="0.25">
      <c r="A54" s="3"/>
      <c r="B54" s="1"/>
      <c r="C54" s="53" t="s">
        <v>56</v>
      </c>
      <c r="D54" s="3">
        <v>43239</v>
      </c>
      <c r="E54" s="4">
        <v>335</v>
      </c>
      <c r="F54" s="54"/>
      <c r="H54" s="4">
        <f t="shared" ref="H54" si="36">E54*0.7</f>
        <v>234.49999999999997</v>
      </c>
      <c r="I54" s="17"/>
      <c r="K54" s="4">
        <f>+'[1]01_2021 UPDATE'!$N$131</f>
        <v>140.27000000000001</v>
      </c>
      <c r="L54" s="17"/>
      <c r="P54" s="4">
        <f>+'[1]01_2021 UPDATE'!$S$131</f>
        <v>173.53342368000003</v>
      </c>
      <c r="Q54" s="17"/>
      <c r="S54" s="4">
        <f>+'[1]01_2021 UPDATE'!$V$131</f>
        <v>184.8</v>
      </c>
      <c r="T54" s="17"/>
      <c r="V54" s="4">
        <f>+'[1]01_2021 UPDATE'!$Y$131</f>
        <v>240.40581393790004</v>
      </c>
      <c r="W54" s="17"/>
      <c r="Y54" s="4">
        <f>+'[1]01_2021 UPDATE'!$AB$131</f>
        <v>220.7529375</v>
      </c>
      <c r="Z54" s="17"/>
      <c r="AB54" s="4">
        <f>+'[1]01_2021 UPDATE'!$AE$131</f>
        <v>243.75</v>
      </c>
      <c r="AC54" s="17"/>
      <c r="AE54" s="4">
        <f>+'[1]01_2021 UPDATE'!$AK$131</f>
        <v>166.30286436000003</v>
      </c>
      <c r="AF54" s="17"/>
      <c r="AH54" s="4">
        <f>+'[1]01_2021 UPDATE'!$AN$131</f>
        <v>187.99454232000005</v>
      </c>
      <c r="AI54" s="17"/>
      <c r="AK54" s="4">
        <f>+'[1]01_2021 UPDATE'!$AQ$131</f>
        <v>173.53342368000003</v>
      </c>
      <c r="AL54" s="17"/>
      <c r="AN54" s="4">
        <f>+'[1]01_2021 UPDATE'!$AT$131</f>
        <v>173.53342368000003</v>
      </c>
      <c r="AO54" s="17"/>
      <c r="AQ54" s="4">
        <f>+'[1]01_2021 UPDATE'!$AW$131</f>
        <v>173.53342368000003</v>
      </c>
      <c r="AR54" s="17"/>
      <c r="AT54" s="4">
        <f>+'[1]01_2021 UPDATE'!$AZ$131</f>
        <v>184.13997949500001</v>
      </c>
      <c r="AU54" s="17"/>
      <c r="AX54" s="17"/>
      <c r="AY54" s="4">
        <f>MIN(K54:AT54)</f>
        <v>140.27000000000001</v>
      </c>
      <c r="AZ54" s="4">
        <f>MAX(K54:AT54)</f>
        <v>243.75</v>
      </c>
    </row>
    <row r="55" spans="1:52" x14ac:dyDescent="0.25">
      <c r="A55" s="3" t="s">
        <v>54</v>
      </c>
      <c r="B55" s="1" t="s">
        <v>89</v>
      </c>
      <c r="C55" s="53" t="s">
        <v>64</v>
      </c>
      <c r="D55" s="3">
        <v>45378</v>
      </c>
      <c r="E55" s="4">
        <v>2740</v>
      </c>
      <c r="F55" s="54"/>
      <c r="G55" s="4">
        <f>E55*0.7</f>
        <v>1917.9999999999998</v>
      </c>
      <c r="I55" s="17"/>
      <c r="J55" s="4">
        <f>E55*0.7</f>
        <v>1917.9999999999998</v>
      </c>
      <c r="L55" s="17"/>
      <c r="M55" s="4">
        <f>E55*0.65</f>
        <v>1781</v>
      </c>
      <c r="N55" s="4">
        <f>E55*0.75</f>
        <v>2055</v>
      </c>
      <c r="O55" s="4">
        <f>E55*0.9</f>
        <v>2466</v>
      </c>
      <c r="Q55" s="17"/>
      <c r="R55" s="4">
        <f>E55*0.8</f>
        <v>2192</v>
      </c>
      <c r="T55" s="17"/>
      <c r="U55" s="4">
        <v>189</v>
      </c>
      <c r="W55" s="17"/>
      <c r="X55" s="4">
        <v>189</v>
      </c>
      <c r="Z55" s="17"/>
      <c r="AA55" s="4">
        <f>+'[1]01_2021 UPDATE'!$AD$153</f>
        <v>1743.75</v>
      </c>
      <c r="AC55" s="17"/>
      <c r="AD55" s="4">
        <f>E55*0.65</f>
        <v>1781</v>
      </c>
      <c r="AF55" s="17"/>
      <c r="AG55" s="4">
        <f>E55*0.85</f>
        <v>2329</v>
      </c>
      <c r="AI55" s="17"/>
      <c r="AJ55" s="4">
        <f>E55*0.75</f>
        <v>2055</v>
      </c>
      <c r="AL55" s="17"/>
      <c r="AM55" s="4">
        <v>2055</v>
      </c>
      <c r="AO55" s="17"/>
      <c r="AP55" s="4">
        <v>2055</v>
      </c>
      <c r="AR55" s="17"/>
      <c r="AS55" s="4">
        <f>E55*0.58</f>
        <v>1589.1999999999998</v>
      </c>
      <c r="AU55" s="17"/>
      <c r="AV55" s="4">
        <f t="shared" ref="AV55" si="37">MIN(J55:AS55)</f>
        <v>189</v>
      </c>
      <c r="AW55" s="4">
        <f t="shared" ref="AW55" si="38">MAX(J55:AT55)</f>
        <v>2466</v>
      </c>
      <c r="AX55" s="17"/>
    </row>
    <row r="56" spans="1:52" x14ac:dyDescent="0.25">
      <c r="A56" s="3"/>
      <c r="B56" s="1"/>
      <c r="C56" s="53" t="s">
        <v>56</v>
      </c>
      <c r="D56" s="3">
        <v>45378</v>
      </c>
      <c r="E56" s="4">
        <v>464</v>
      </c>
      <c r="F56" s="54"/>
      <c r="H56" s="4">
        <f t="shared" ref="H56:H57" si="39">E56*0.7</f>
        <v>324.79999999999995</v>
      </c>
      <c r="I56" s="17"/>
      <c r="K56" s="4">
        <f>+'[1]01_2021 UPDATE'!$N$153</f>
        <v>187.86</v>
      </c>
      <c r="L56" s="17"/>
      <c r="P56" s="4">
        <f>+'[1]01_2021 UPDATE'!$S$153</f>
        <v>232.41194891999999</v>
      </c>
      <c r="Q56" s="17"/>
      <c r="S56" s="4">
        <f>+'[1]01_2021 UPDATE'!$V$153</f>
        <v>235.57</v>
      </c>
      <c r="T56" s="17"/>
      <c r="V56" s="4">
        <f>+'[1]01_2021 UPDATE'!$Y$153</f>
        <v>302.82407469340001</v>
      </c>
      <c r="W56" s="17"/>
      <c r="Y56" s="4">
        <f>+'[1]01_2021 UPDATE'!$AB$153</f>
        <v>276.65174999999999</v>
      </c>
      <c r="Z56" s="17"/>
      <c r="AB56" s="4">
        <f>+'[1]01_2021 UPDATE'!$AE$153</f>
        <v>337.5</v>
      </c>
      <c r="AC56" s="17"/>
      <c r="AE56" s="4">
        <f>+'[1]01_2021 UPDATE'!$AK$153</f>
        <v>222.72811771499997</v>
      </c>
      <c r="AF56" s="17"/>
      <c r="AH56" s="4">
        <f>+'[1]01_2021 UPDATE'!$AN$153</f>
        <v>251.77961132999999</v>
      </c>
      <c r="AI56" s="17"/>
      <c r="AK56" s="4">
        <f>+'[1]01_2021 UPDATE'!$AQ$153</f>
        <v>232.41194891999999</v>
      </c>
      <c r="AL56" s="17"/>
      <c r="AN56" s="4">
        <f>+'[1]01_2021 UPDATE'!$AT$153</f>
        <v>232.41194891999999</v>
      </c>
      <c r="AO56" s="17"/>
      <c r="AQ56" s="4">
        <f>+'[1]01_2021 UPDATE'!$AW$153</f>
        <v>232.41194891999999</v>
      </c>
      <c r="AR56" s="17"/>
      <c r="AT56" s="4">
        <f>+'[1]01_2021 UPDATE'!$AZ$153</f>
        <v>245.95514479249999</v>
      </c>
      <c r="AU56" s="17"/>
      <c r="AX56" s="17"/>
      <c r="AY56" s="4">
        <f>MIN(K56:AT56)</f>
        <v>187.86</v>
      </c>
      <c r="AZ56" s="4">
        <f>MAX(K56:AT56)</f>
        <v>337.5</v>
      </c>
    </row>
    <row r="57" spans="1:52" x14ac:dyDescent="0.25">
      <c r="A57" s="3"/>
      <c r="B57" s="1"/>
      <c r="C57" s="53" t="s">
        <v>87</v>
      </c>
      <c r="D57" s="96">
        <v>812</v>
      </c>
      <c r="E57" s="4">
        <v>1200</v>
      </c>
      <c r="F57" s="54"/>
      <c r="H57" s="4">
        <f>E57*0.7</f>
        <v>840</v>
      </c>
      <c r="I57" s="17"/>
      <c r="K57" s="4">
        <f>79*7</f>
        <v>553</v>
      </c>
      <c r="L57" s="17"/>
      <c r="P57" s="4">
        <f>26.63*7</f>
        <v>186.41</v>
      </c>
      <c r="Q57" s="17"/>
      <c r="S57" s="4">
        <f>80*7</f>
        <v>560</v>
      </c>
      <c r="T57" s="17"/>
      <c r="V57" s="4">
        <f>79*7</f>
        <v>553</v>
      </c>
      <c r="W57" s="17"/>
      <c r="Y57" s="4">
        <f>79*7</f>
        <v>553</v>
      </c>
      <c r="Z57" s="17"/>
      <c r="AB57" s="4">
        <f>60*7</f>
        <v>420</v>
      </c>
      <c r="AC57" s="17"/>
      <c r="AE57" s="4">
        <f>40*7</f>
        <v>280</v>
      </c>
      <c r="AF57" s="17"/>
      <c r="AH57" s="4">
        <f>56*7</f>
        <v>392</v>
      </c>
      <c r="AI57" s="17"/>
      <c r="AK57" s="4">
        <f>45*7</f>
        <v>315</v>
      </c>
      <c r="AL57" s="17"/>
      <c r="AN57" s="4">
        <f>45*7</f>
        <v>315</v>
      </c>
      <c r="AO57" s="17"/>
      <c r="AQ57" s="4">
        <f>45*7</f>
        <v>315</v>
      </c>
      <c r="AR57" s="17"/>
      <c r="AT57" s="4">
        <f>85*7</f>
        <v>595</v>
      </c>
      <c r="AU57" s="17"/>
      <c r="AX57" s="17"/>
      <c r="AY57" s="4">
        <f>MIN(K57:AT57)</f>
        <v>186.41</v>
      </c>
      <c r="AZ57" s="4">
        <f>MAX(K57:AT57)</f>
        <v>595</v>
      </c>
    </row>
    <row r="58" spans="1:52" x14ac:dyDescent="0.25">
      <c r="A58" s="3" t="s">
        <v>54</v>
      </c>
      <c r="B58" s="1" t="s">
        <v>90</v>
      </c>
      <c r="C58" s="53" t="s">
        <v>64</v>
      </c>
      <c r="D58" s="3">
        <v>45380</v>
      </c>
      <c r="E58" s="4">
        <v>3576</v>
      </c>
      <c r="F58" s="54"/>
      <c r="G58" s="4">
        <f>E58*0.7</f>
        <v>2503.1999999999998</v>
      </c>
      <c r="I58" s="17"/>
      <c r="J58" s="4">
        <f>E58*0.7</f>
        <v>2503.1999999999998</v>
      </c>
      <c r="L58" s="17"/>
      <c r="M58" s="4">
        <f>E58*0.65</f>
        <v>2324.4</v>
      </c>
      <c r="N58" s="4">
        <f>E58*0.75</f>
        <v>2682</v>
      </c>
      <c r="O58" s="4">
        <f>E58*0.9</f>
        <v>3218.4</v>
      </c>
      <c r="Q58" s="17"/>
      <c r="R58" s="4">
        <f>E58*0.8</f>
        <v>2860.8</v>
      </c>
      <c r="T58" s="17"/>
      <c r="U58" s="4">
        <v>2503.1999999999998</v>
      </c>
      <c r="W58" s="17"/>
      <c r="X58" s="4">
        <v>2503.1999999999998</v>
      </c>
      <c r="Z58" s="17"/>
      <c r="AA58" s="4">
        <f>+'[1]01_2021 UPDATE'!$AD$154</f>
        <v>2287.5</v>
      </c>
      <c r="AC58" s="17"/>
      <c r="AD58" s="4">
        <f>E58*0.65</f>
        <v>2324.4</v>
      </c>
      <c r="AF58" s="17"/>
      <c r="AG58" s="4">
        <f>E58*0.85</f>
        <v>3039.6</v>
      </c>
      <c r="AI58" s="17"/>
      <c r="AJ58" s="4">
        <f>E58*0.75</f>
        <v>2682</v>
      </c>
      <c r="AL58" s="17"/>
      <c r="AM58" s="4">
        <v>2682</v>
      </c>
      <c r="AO58" s="17"/>
      <c r="AP58" s="4">
        <v>2682</v>
      </c>
      <c r="AR58" s="17"/>
      <c r="AS58" s="4">
        <f>E58*0.58</f>
        <v>2074.08</v>
      </c>
      <c r="AU58" s="17"/>
      <c r="AV58" s="4">
        <f t="shared" ref="AV58" si="40">MIN(J58:AS58)</f>
        <v>2074.08</v>
      </c>
      <c r="AW58" s="4">
        <f t="shared" ref="AW58" si="41">MAX(J58:AT58)</f>
        <v>3218.4</v>
      </c>
      <c r="AX58" s="17"/>
    </row>
    <row r="59" spans="1:52" x14ac:dyDescent="0.25">
      <c r="A59" s="3"/>
      <c r="B59" s="1"/>
      <c r="C59" s="53" t="s">
        <v>56</v>
      </c>
      <c r="D59" s="3">
        <v>45380</v>
      </c>
      <c r="E59" s="4">
        <v>505</v>
      </c>
      <c r="F59" s="54"/>
      <c r="H59" s="4">
        <f t="shared" ref="H59" si="42">E59*0.7</f>
        <v>353.5</v>
      </c>
      <c r="I59" s="17"/>
      <c r="K59" s="4">
        <f>+'[1]01_2021 UPDATE'!$N$154</f>
        <v>203.43</v>
      </c>
      <c r="L59" s="17"/>
      <c r="P59" s="4">
        <f>+'[1]01_2021 UPDATE'!$S$154</f>
        <v>251.66755188000002</v>
      </c>
      <c r="Q59" s="17"/>
      <c r="S59" s="4">
        <f>+'[1]01_2021 UPDATE'!$V$154</f>
        <v>280.94</v>
      </c>
      <c r="T59" s="17"/>
      <c r="V59" s="4">
        <f>+'[1]01_2021 UPDATE'!$Y$154</f>
        <v>363.69116629170003</v>
      </c>
      <c r="W59" s="17"/>
      <c r="Y59" s="4">
        <f>+'[1]01_2021 UPDATE'!$AB$154</f>
        <v>333.97171874999998</v>
      </c>
      <c r="Z59" s="17"/>
      <c r="AB59" s="4">
        <f>+'[1]01_2021 UPDATE'!$AE$154</f>
        <v>367.5</v>
      </c>
      <c r="AC59" s="17"/>
      <c r="AE59" s="4">
        <f>+'[1]01_2021 UPDATE'!$AK$154</f>
        <v>222.73</v>
      </c>
      <c r="AF59" s="17"/>
      <c r="AH59" s="4">
        <f>+'[1]01_2021 UPDATE'!$AN$154</f>
        <v>272.63984787000004</v>
      </c>
      <c r="AI59" s="17"/>
      <c r="AK59" s="4">
        <f>+'[1]01_2021 UPDATE'!$AQ$154</f>
        <v>251.66755188000002</v>
      </c>
      <c r="AL59" s="17"/>
      <c r="AN59" s="4">
        <f>+'[1]01_2021 UPDATE'!$AT$154</f>
        <v>251.66755188000002</v>
      </c>
      <c r="AO59" s="17"/>
      <c r="AQ59" s="4">
        <f>+'[1]01_2021 UPDATE'!$AW$154</f>
        <v>251.66755188000002</v>
      </c>
      <c r="AR59" s="17"/>
      <c r="AT59" s="4">
        <f>+'[1]01_2021 UPDATE'!$AZ$154</f>
        <v>266.81817978250001</v>
      </c>
      <c r="AU59" s="17"/>
      <c r="AX59" s="17"/>
      <c r="AY59" s="4">
        <f>MIN(K59:AT59)</f>
        <v>203.43</v>
      </c>
      <c r="AZ59" s="4">
        <f>MAX(K59:AT59)</f>
        <v>367.5</v>
      </c>
    </row>
    <row r="60" spans="1:52" x14ac:dyDescent="0.25">
      <c r="A60" s="3"/>
      <c r="B60" s="1"/>
      <c r="C60" s="53" t="s">
        <v>87</v>
      </c>
      <c r="D60" s="96">
        <v>812</v>
      </c>
      <c r="E60" s="4">
        <v>1200</v>
      </c>
      <c r="F60" s="54"/>
      <c r="H60" s="4">
        <v>560</v>
      </c>
      <c r="I60" s="17"/>
      <c r="K60" s="4">
        <v>553</v>
      </c>
      <c r="L60" s="17"/>
      <c r="P60" s="4">
        <v>186.41</v>
      </c>
      <c r="Q60" s="17"/>
      <c r="S60" s="4">
        <v>560</v>
      </c>
      <c r="T60" s="17"/>
      <c r="V60" s="4">
        <v>553</v>
      </c>
      <c r="W60" s="17"/>
      <c r="Y60" s="4">
        <v>553</v>
      </c>
      <c r="Z60" s="17"/>
      <c r="AB60" s="4">
        <v>420</v>
      </c>
      <c r="AC60" s="17"/>
      <c r="AE60" s="4">
        <v>280</v>
      </c>
      <c r="AF60" s="17"/>
      <c r="AH60" s="4">
        <v>392</v>
      </c>
      <c r="AI60" s="17"/>
      <c r="AK60" s="4">
        <v>315</v>
      </c>
      <c r="AL60" s="17"/>
      <c r="AN60" s="4">
        <v>315</v>
      </c>
      <c r="AO60" s="17"/>
      <c r="AQ60" s="4">
        <v>315</v>
      </c>
      <c r="AR60" s="17"/>
      <c r="AT60" s="4">
        <v>595</v>
      </c>
      <c r="AU60" s="17"/>
      <c r="AX60" s="17"/>
      <c r="AY60" s="4">
        <f>MIN(K60:AT60)</f>
        <v>186.41</v>
      </c>
      <c r="AZ60" s="4">
        <f>MAX(K60:AT60)</f>
        <v>595</v>
      </c>
    </row>
    <row r="61" spans="1:52" x14ac:dyDescent="0.25">
      <c r="A61" s="3" t="s">
        <v>54</v>
      </c>
      <c r="B61" s="1" t="s">
        <v>91</v>
      </c>
      <c r="C61" s="53" t="s">
        <v>64</v>
      </c>
      <c r="D61" s="3">
        <v>45385</v>
      </c>
      <c r="E61" s="4">
        <v>3778</v>
      </c>
      <c r="F61" s="54"/>
      <c r="G61" s="4">
        <f>E61*0.7</f>
        <v>2644.6</v>
      </c>
      <c r="I61" s="17"/>
      <c r="J61" s="4">
        <f>E61*0.7</f>
        <v>2644.6</v>
      </c>
      <c r="L61" s="17"/>
      <c r="M61" s="4">
        <f>E61*0.65</f>
        <v>2455.7000000000003</v>
      </c>
      <c r="N61" s="4">
        <f>E61*0.75</f>
        <v>2833.5</v>
      </c>
      <c r="O61" s="4">
        <f>E61*0.9</f>
        <v>3400.2000000000003</v>
      </c>
      <c r="Q61" s="17"/>
      <c r="R61" s="4">
        <f>E61*0.8</f>
        <v>3022.4</v>
      </c>
      <c r="T61" s="17"/>
      <c r="U61" s="4">
        <v>2644.6</v>
      </c>
      <c r="W61" s="17"/>
      <c r="X61" s="4">
        <v>2644.6</v>
      </c>
      <c r="Z61" s="17"/>
      <c r="AA61" s="4">
        <f>+'[1]01_2021 UPDATE'!$AD$158</f>
        <v>2418.75</v>
      </c>
      <c r="AC61" s="17"/>
      <c r="AD61" s="4">
        <f>E61*0.65</f>
        <v>2455.7000000000003</v>
      </c>
      <c r="AF61" s="17"/>
      <c r="AG61" s="4">
        <f>E61*0.85</f>
        <v>3211.2999999999997</v>
      </c>
      <c r="AI61" s="17"/>
      <c r="AJ61" s="4">
        <f>E61*0.75</f>
        <v>2833.5</v>
      </c>
      <c r="AL61" s="17"/>
      <c r="AM61" s="4">
        <v>2833.5</v>
      </c>
      <c r="AO61" s="17"/>
      <c r="AP61" s="4">
        <v>2833.5</v>
      </c>
      <c r="AR61" s="17"/>
      <c r="AS61" s="4">
        <f>E61*0.58</f>
        <v>2191.2399999999998</v>
      </c>
      <c r="AU61" s="17"/>
      <c r="AV61" s="4">
        <f t="shared" ref="AV61" si="43">MIN(J61:AS61)</f>
        <v>2191.2399999999998</v>
      </c>
      <c r="AW61" s="4">
        <f t="shared" ref="AW61" si="44">MAX(J61:AT61)</f>
        <v>3400.2000000000003</v>
      </c>
      <c r="AX61" s="17"/>
    </row>
    <row r="62" spans="1:52" x14ac:dyDescent="0.25">
      <c r="A62" s="3"/>
      <c r="B62" s="1"/>
      <c r="C62" s="53" t="s">
        <v>56</v>
      </c>
      <c r="D62" s="3">
        <v>45385</v>
      </c>
      <c r="E62" s="4">
        <v>592</v>
      </c>
      <c r="F62" s="54"/>
      <c r="H62" s="4">
        <f t="shared" ref="H62" si="45">E62*0.7</f>
        <v>414.4</v>
      </c>
      <c r="I62" s="17"/>
      <c r="K62" s="4">
        <f>+'[1]01_2021 UPDATE'!$N$158</f>
        <v>258.18</v>
      </c>
      <c r="L62" s="17"/>
      <c r="P62" s="4">
        <f>+'[1]01_2021 UPDATE'!$S$158</f>
        <v>319.40429544</v>
      </c>
      <c r="Q62" s="17"/>
      <c r="S62" s="4">
        <f>+'[1]01_2021 UPDATE'!$V$158</f>
        <v>334.42</v>
      </c>
      <c r="T62" s="17"/>
      <c r="V62" s="4">
        <f>+'[1]01_2021 UPDATE'!$Y$158</f>
        <v>431.22358765849998</v>
      </c>
      <c r="W62" s="17"/>
      <c r="Y62" s="4">
        <f>+'[1]01_2021 UPDATE'!$AB$158</f>
        <v>395.55515624999998</v>
      </c>
      <c r="Z62" s="17"/>
      <c r="AB62" s="4">
        <f>+'[1]01_2021 UPDATE'!$AE$158</f>
        <v>431.25</v>
      </c>
      <c r="AC62" s="17"/>
      <c r="AE62" s="4">
        <f>+'[1]01_2021 UPDATE'!$AK$158</f>
        <v>306.09578312999997</v>
      </c>
      <c r="AF62" s="17"/>
      <c r="AH62" s="4">
        <f>+'[1]01_2021 UPDATE'!$AN$158</f>
        <v>346.02132006000005</v>
      </c>
      <c r="AI62" s="17"/>
      <c r="AK62" s="4">
        <f>+'[1]01_2021 UPDATE'!$AQ$158</f>
        <v>319.40429544</v>
      </c>
      <c r="AL62" s="17"/>
      <c r="AN62" s="4">
        <f>+'[1]01_2021 UPDATE'!$AT$158</f>
        <v>319.40429544</v>
      </c>
      <c r="AO62" s="17"/>
      <c r="AQ62" s="4">
        <f>+'[1]01_2021 UPDATE'!$AW$158</f>
        <v>319.40429544</v>
      </c>
      <c r="AR62" s="17"/>
      <c r="AT62" s="4">
        <f>+'[1]01_2021 UPDATE'!$AZ$158</f>
        <v>338.60896795999997</v>
      </c>
      <c r="AU62" s="17"/>
      <c r="AX62" s="17"/>
      <c r="AY62" s="4">
        <f>MIN(K62:AT62)</f>
        <v>258.18</v>
      </c>
      <c r="AZ62" s="4">
        <f>MAX(K62:AT62)</f>
        <v>431.25</v>
      </c>
    </row>
    <row r="63" spans="1:52" x14ac:dyDescent="0.25">
      <c r="A63" s="3"/>
      <c r="B63" s="1"/>
      <c r="C63" s="53" t="s">
        <v>87</v>
      </c>
      <c r="D63" s="96">
        <v>812</v>
      </c>
      <c r="E63" s="96">
        <v>1200</v>
      </c>
      <c r="F63" s="54"/>
      <c r="H63" s="4">
        <v>560</v>
      </c>
      <c r="I63" s="17"/>
      <c r="K63" s="4">
        <v>553</v>
      </c>
      <c r="L63" s="17"/>
      <c r="P63" s="4">
        <v>186.41</v>
      </c>
      <c r="Q63" s="17"/>
      <c r="S63" s="4">
        <v>560</v>
      </c>
      <c r="T63" s="17"/>
      <c r="V63" s="4">
        <v>553</v>
      </c>
      <c r="W63" s="17"/>
      <c r="Y63" s="4">
        <v>553</v>
      </c>
      <c r="Z63" s="17"/>
      <c r="AB63" s="4">
        <v>420</v>
      </c>
      <c r="AC63" s="17"/>
      <c r="AE63" s="4">
        <v>280</v>
      </c>
      <c r="AF63" s="17"/>
      <c r="AH63" s="4">
        <v>392</v>
      </c>
      <c r="AI63" s="17"/>
      <c r="AK63" s="4">
        <v>315</v>
      </c>
      <c r="AL63" s="17"/>
      <c r="AN63" s="4">
        <v>315</v>
      </c>
      <c r="AO63" s="17"/>
      <c r="AQ63" s="4">
        <v>315</v>
      </c>
      <c r="AR63" s="17"/>
      <c r="AT63" s="4">
        <v>595</v>
      </c>
      <c r="AU63" s="17"/>
      <c r="AX63" s="17"/>
      <c r="AY63" s="4">
        <f>MIN(K63:AT63)</f>
        <v>186.41</v>
      </c>
      <c r="AZ63" s="4">
        <f>MAX(K63:AT63)</f>
        <v>595</v>
      </c>
    </row>
    <row r="64" spans="1:52" x14ac:dyDescent="0.25">
      <c r="A64" s="3" t="s">
        <v>54</v>
      </c>
      <c r="B64" s="1" t="s">
        <v>92</v>
      </c>
      <c r="C64" s="53" t="s">
        <v>64</v>
      </c>
      <c r="D64" s="3">
        <v>95810</v>
      </c>
      <c r="E64" s="4">
        <v>2391</v>
      </c>
      <c r="F64" s="54"/>
      <c r="G64" s="4">
        <f>E64*0.7</f>
        <v>1673.6999999999998</v>
      </c>
      <c r="I64" s="17"/>
      <c r="J64" s="4">
        <f>E64*0.7</f>
        <v>1673.6999999999998</v>
      </c>
      <c r="L64" s="17"/>
      <c r="M64" s="4">
        <f>+'[1]01_2021 UPDATE'!$P$3072</f>
        <v>950</v>
      </c>
      <c r="N64" s="4">
        <f>+'[1]01_2021 UPDATE'!$Q$3072</f>
        <v>950</v>
      </c>
      <c r="O64" s="4">
        <f>+'[1]01_2021 UPDATE'!$R$3072</f>
        <v>950</v>
      </c>
      <c r="Q64" s="17"/>
      <c r="R64" s="4">
        <f>E64*0.8</f>
        <v>1912.8000000000002</v>
      </c>
      <c r="T64" s="17"/>
      <c r="U64" s="4">
        <v>1673.6999999999998</v>
      </c>
      <c r="W64" s="17"/>
      <c r="X64" s="4">
        <v>1673.6999999999998</v>
      </c>
      <c r="Z64" s="17"/>
      <c r="AA64" s="4">
        <f>+'[1]01_2021 UPDATE'!$AD$3072</f>
        <v>1350</v>
      </c>
      <c r="AC64" s="17"/>
      <c r="AD64" s="4">
        <f>E64*0.65</f>
        <v>1554.15</v>
      </c>
      <c r="AF64" s="17"/>
      <c r="AG64" s="4">
        <f>E64*0.85</f>
        <v>2032.35</v>
      </c>
      <c r="AI64" s="17"/>
      <c r="AJ64" s="4">
        <f>E64*0.75</f>
        <v>1793.25</v>
      </c>
      <c r="AL64" s="17"/>
      <c r="AM64" s="4">
        <v>1793.25</v>
      </c>
      <c r="AO64" s="17"/>
      <c r="AP64" s="4">
        <v>1793.25</v>
      </c>
      <c r="AR64" s="17"/>
      <c r="AS64" s="4">
        <f>E64*0.58</f>
        <v>1386.78</v>
      </c>
      <c r="AU64" s="17"/>
      <c r="AV64" s="4">
        <f t="shared" ref="AV64" si="46">MIN(J64:AS64)</f>
        <v>950</v>
      </c>
      <c r="AW64" s="4">
        <f t="shared" ref="AW64" si="47">MAX(J64:AT64)</f>
        <v>2032.35</v>
      </c>
      <c r="AX64" s="17"/>
    </row>
    <row r="65" spans="1:52" x14ac:dyDescent="0.25">
      <c r="A65" s="3"/>
      <c r="B65" s="1"/>
      <c r="C65" s="53" t="s">
        <v>56</v>
      </c>
      <c r="D65" s="3">
        <v>95810</v>
      </c>
      <c r="E65" s="4">
        <v>309</v>
      </c>
      <c r="F65" s="54"/>
      <c r="H65" s="4">
        <f t="shared" ref="H65" si="48">E65*0.7</f>
        <v>216.29999999999998</v>
      </c>
      <c r="I65" s="17"/>
      <c r="K65" s="4">
        <f>+'[1]01_2021 UPDATE'!$N$3072</f>
        <v>136.5</v>
      </c>
      <c r="L65" s="17"/>
      <c r="P65" s="4">
        <f>+'[1]01_2021 UPDATE'!$S$3072</f>
        <v>150.27139764</v>
      </c>
      <c r="Q65" s="17"/>
      <c r="S65" s="4">
        <f>+'[1]01_2021 UPDATE'!$V$3072</f>
        <v>210.94</v>
      </c>
      <c r="T65" s="17"/>
      <c r="V65" s="4">
        <f>+'[1]01_2021 UPDATE'!$Y$3072</f>
        <v>174.94273659200002</v>
      </c>
      <c r="W65" s="17"/>
      <c r="Y65" s="4">
        <f>+'[1]01_2021 UPDATE'!$AB$3072</f>
        <v>218.38434375000003</v>
      </c>
      <c r="Z65" s="17"/>
      <c r="AB65" s="4">
        <f>+'[1]01_2021 UPDATE'!$AE$3072</f>
        <v>175.31663057999998</v>
      </c>
      <c r="AC65" s="17"/>
      <c r="AE65" s="4">
        <f>+'[1]01_2021 UPDATE'!$AK$3072</f>
        <v>144.01008940499997</v>
      </c>
      <c r="AF65" s="17"/>
      <c r="AH65" s="4">
        <f>+'[1]01_2021 UPDATE'!$AN$3072</f>
        <v>162.79401411000001</v>
      </c>
      <c r="AI65" s="17"/>
      <c r="AK65" s="4">
        <f>+'[1]01_2021 UPDATE'!$AQ$3072</f>
        <v>150.27139764</v>
      </c>
      <c r="AL65" s="17"/>
      <c r="AN65" s="4">
        <f>+'[1]01_2021 UPDATE'!$AT$3072</f>
        <v>150.27139764</v>
      </c>
      <c r="AO65" s="17"/>
      <c r="AQ65" s="4">
        <f>+'[1]01_2021 UPDATE'!$AW$3072</f>
        <v>150.27139764</v>
      </c>
      <c r="AR65" s="17"/>
      <c r="AT65" s="4">
        <f>+'[1]01_2021 UPDATE'!$AZ$3072</f>
        <v>156.30788354249998</v>
      </c>
      <c r="AU65" s="17"/>
      <c r="AX65" s="17"/>
      <c r="AY65" s="4">
        <f>MIN(K65:AT65)</f>
        <v>136.5</v>
      </c>
      <c r="AZ65" s="4">
        <f>MAX(K65:AT65)</f>
        <v>218.38434375000003</v>
      </c>
    </row>
    <row r="66" spans="1:52" ht="15.75" thickBot="1" x14ac:dyDescent="0.3">
      <c r="A66" s="3" t="s">
        <v>54</v>
      </c>
      <c r="B66" s="62" t="s">
        <v>93</v>
      </c>
      <c r="C66" s="63" t="s">
        <v>64</v>
      </c>
      <c r="D66" s="64">
        <v>97110</v>
      </c>
      <c r="E66" s="65">
        <v>94</v>
      </c>
      <c r="F66" s="54"/>
      <c r="G66" s="4">
        <f>E66*0.7</f>
        <v>65.8</v>
      </c>
      <c r="I66" s="17"/>
      <c r="J66" s="4">
        <f>E66*0.7</f>
        <v>65.8</v>
      </c>
      <c r="L66" s="17"/>
      <c r="M66" s="4">
        <f>E66*0.65</f>
        <v>61.1</v>
      </c>
      <c r="N66" s="4">
        <f>E66*0.75</f>
        <v>70.5</v>
      </c>
      <c r="O66" s="4">
        <f>E66*0.9</f>
        <v>84.600000000000009</v>
      </c>
      <c r="Q66" s="17"/>
      <c r="R66" s="4">
        <f>E66*0.8</f>
        <v>75.2</v>
      </c>
      <c r="T66" s="17"/>
      <c r="U66" s="4">
        <v>65.8</v>
      </c>
      <c r="W66" s="17"/>
      <c r="X66" s="4">
        <v>65.8</v>
      </c>
      <c r="Z66" s="17"/>
      <c r="AA66" s="4">
        <f>+'[1]01_2021 UPDATE'!$AD$3164</f>
        <v>67.5</v>
      </c>
      <c r="AC66" s="17"/>
      <c r="AD66" s="4">
        <f>E66*0.65</f>
        <v>61.1</v>
      </c>
      <c r="AF66" s="17"/>
      <c r="AG66" s="4">
        <f>E66*0.85</f>
        <v>79.899999999999991</v>
      </c>
      <c r="AI66" s="17"/>
      <c r="AJ66" s="4">
        <f>E66*0.75</f>
        <v>70.5</v>
      </c>
      <c r="AL66" s="17"/>
      <c r="AM66" s="4">
        <v>70.5</v>
      </c>
      <c r="AO66" s="17"/>
      <c r="AP66" s="4">
        <v>70.5</v>
      </c>
      <c r="AR66" s="17"/>
      <c r="AS66" s="4">
        <f>E66*0.58</f>
        <v>54.519999999999996</v>
      </c>
      <c r="AU66" s="17"/>
      <c r="AV66" s="4">
        <f t="shared" ref="AV66" si="49">MIN(J66:AS66)</f>
        <v>54.519999999999996</v>
      </c>
      <c r="AW66" s="4">
        <f t="shared" ref="AW66" si="50">MAX(J66:AT66)</f>
        <v>84.600000000000009</v>
      </c>
      <c r="AX66" s="17"/>
    </row>
    <row r="67" spans="1:52" ht="15.75" thickBot="1" x14ac:dyDescent="0.3">
      <c r="A67" s="35" t="s">
        <v>94</v>
      </c>
      <c r="B67" s="36"/>
      <c r="C67" s="66"/>
      <c r="D67" s="67"/>
      <c r="E67" s="68"/>
      <c r="F67" s="69"/>
      <c r="G67" s="68"/>
      <c r="H67" s="68"/>
      <c r="I67" s="70"/>
      <c r="J67" s="68"/>
      <c r="K67" s="68"/>
      <c r="L67" s="70"/>
      <c r="M67" s="68"/>
      <c r="N67" s="68"/>
      <c r="O67" s="68"/>
      <c r="P67" s="68"/>
      <c r="Q67" s="70"/>
      <c r="R67" s="68"/>
      <c r="S67" s="68"/>
      <c r="T67" s="70"/>
      <c r="U67" s="68"/>
      <c r="V67" s="68"/>
      <c r="W67" s="70"/>
      <c r="X67" s="68"/>
      <c r="Y67" s="68"/>
      <c r="Z67" s="70"/>
      <c r="AA67" s="68"/>
      <c r="AB67" s="68"/>
      <c r="AC67" s="70"/>
      <c r="AD67" s="68"/>
      <c r="AE67" s="68"/>
      <c r="AF67" s="70"/>
      <c r="AG67" s="68"/>
      <c r="AH67" s="68"/>
      <c r="AI67" s="70"/>
      <c r="AJ67" s="68"/>
      <c r="AK67" s="68"/>
      <c r="AL67" s="70"/>
      <c r="AM67" s="68"/>
      <c r="AN67" s="68"/>
      <c r="AO67" s="70"/>
      <c r="AP67" s="68"/>
      <c r="AQ67" s="68"/>
      <c r="AR67" s="70"/>
      <c r="AS67" s="68"/>
      <c r="AT67" s="68"/>
      <c r="AU67" s="70"/>
      <c r="AV67" s="68"/>
      <c r="AW67" s="68"/>
      <c r="AX67" s="70"/>
      <c r="AY67" s="68"/>
      <c r="AZ67" s="71"/>
    </row>
    <row r="68" spans="1:52" x14ac:dyDescent="0.25">
      <c r="A68" s="72"/>
      <c r="B68" s="62" t="s">
        <v>95</v>
      </c>
      <c r="C68" s="63"/>
      <c r="D68" s="64">
        <v>99243</v>
      </c>
      <c r="E68" s="65"/>
      <c r="F68" s="54"/>
      <c r="I68" s="17"/>
      <c r="L68" s="17"/>
      <c r="Q68" s="17"/>
      <c r="T68" s="17"/>
      <c r="W68" s="17"/>
      <c r="Z68" s="17"/>
      <c r="AC68" s="17"/>
      <c r="AF68" s="17"/>
      <c r="AI68" s="17"/>
      <c r="AL68" s="17"/>
      <c r="AO68" s="17"/>
      <c r="AR68" s="17"/>
      <c r="AU68" s="17"/>
      <c r="AX68" s="17"/>
    </row>
    <row r="69" spans="1:52" x14ac:dyDescent="0.25">
      <c r="A69" s="72"/>
      <c r="B69" s="62" t="s">
        <v>96</v>
      </c>
      <c r="C69" s="63"/>
      <c r="D69" s="64">
        <v>99244</v>
      </c>
      <c r="E69" s="65"/>
      <c r="F69" s="54"/>
      <c r="I69" s="17"/>
      <c r="L69" s="17"/>
      <c r="Q69" s="17"/>
      <c r="T69" s="17"/>
      <c r="W69" s="17"/>
      <c r="Z69" s="17"/>
      <c r="AC69" s="17"/>
      <c r="AF69" s="17"/>
      <c r="AI69" s="17"/>
      <c r="AL69" s="17"/>
      <c r="AO69" s="17"/>
      <c r="AR69" s="17"/>
      <c r="AU69" s="17"/>
      <c r="AX69" s="17"/>
    </row>
    <row r="70" spans="1:52" x14ac:dyDescent="0.25">
      <c r="A70" s="72"/>
      <c r="B70" s="62" t="s">
        <v>97</v>
      </c>
      <c r="C70" s="63"/>
      <c r="D70" s="64">
        <v>80055</v>
      </c>
      <c r="E70" s="65"/>
      <c r="F70" s="54"/>
      <c r="I70" s="17"/>
      <c r="L70" s="17"/>
      <c r="Q70" s="17"/>
      <c r="T70" s="17"/>
      <c r="W70" s="17"/>
      <c r="Z70" s="17"/>
      <c r="AC70" s="17"/>
      <c r="AF70" s="17"/>
      <c r="AI70" s="17"/>
      <c r="AL70" s="17"/>
      <c r="AO70" s="17"/>
      <c r="AR70" s="17"/>
      <c r="AU70" s="17"/>
      <c r="AX70" s="17"/>
    </row>
    <row r="71" spans="1:52" x14ac:dyDescent="0.25">
      <c r="A71" s="72"/>
      <c r="B71" s="62" t="s">
        <v>98</v>
      </c>
      <c r="C71" s="63"/>
      <c r="D71" s="64" t="s">
        <v>99</v>
      </c>
      <c r="E71" s="65"/>
      <c r="F71" s="54"/>
      <c r="I71" s="17"/>
      <c r="L71" s="17"/>
      <c r="Q71" s="17"/>
      <c r="T71" s="17"/>
      <c r="W71" s="17"/>
      <c r="Z71" s="17"/>
      <c r="AC71" s="17"/>
      <c r="AF71" s="17"/>
      <c r="AI71" s="17"/>
      <c r="AL71" s="17"/>
      <c r="AO71" s="17"/>
      <c r="AR71" s="17"/>
      <c r="AU71" s="17"/>
      <c r="AX71" s="17"/>
    </row>
    <row r="72" spans="1:52" x14ac:dyDescent="0.25">
      <c r="A72" s="72"/>
      <c r="B72" s="62" t="s">
        <v>100</v>
      </c>
      <c r="C72" s="63"/>
      <c r="D72" s="64">
        <v>84443</v>
      </c>
      <c r="E72" s="65"/>
      <c r="F72" s="54"/>
      <c r="I72" s="17"/>
      <c r="L72" s="17"/>
      <c r="Q72" s="17"/>
      <c r="T72" s="17"/>
      <c r="W72" s="17"/>
      <c r="Z72" s="17"/>
      <c r="AC72" s="17"/>
      <c r="AF72" s="17"/>
      <c r="AI72" s="17"/>
      <c r="AL72" s="17"/>
      <c r="AO72" s="17"/>
      <c r="AR72" s="17"/>
      <c r="AU72" s="17"/>
      <c r="AX72" s="17"/>
    </row>
    <row r="73" spans="1:52" x14ac:dyDescent="0.25">
      <c r="A73" s="72"/>
      <c r="B73" s="62" t="s">
        <v>101</v>
      </c>
      <c r="C73" s="63"/>
      <c r="D73" s="64">
        <v>76805</v>
      </c>
      <c r="E73" s="65"/>
      <c r="F73" s="54"/>
      <c r="I73" s="17"/>
      <c r="L73" s="17"/>
      <c r="Q73" s="17"/>
      <c r="T73" s="17"/>
      <c r="W73" s="17"/>
      <c r="Z73" s="17"/>
      <c r="AC73" s="17"/>
      <c r="AF73" s="17"/>
      <c r="AI73" s="17"/>
      <c r="AL73" s="17"/>
      <c r="AO73" s="17"/>
      <c r="AR73" s="17"/>
      <c r="AU73" s="17"/>
      <c r="AX73" s="17"/>
    </row>
    <row r="74" spans="1:52" x14ac:dyDescent="0.25">
      <c r="A74" s="72"/>
      <c r="B74" s="62" t="s">
        <v>102</v>
      </c>
      <c r="C74" s="63"/>
      <c r="D74" s="64">
        <v>76830</v>
      </c>
      <c r="E74" s="65"/>
      <c r="F74" s="54"/>
      <c r="I74" s="17"/>
      <c r="L74" s="17"/>
      <c r="Q74" s="17"/>
      <c r="T74" s="17"/>
      <c r="W74" s="17"/>
      <c r="Z74" s="17"/>
      <c r="AC74" s="17"/>
      <c r="AF74" s="17"/>
      <c r="AI74" s="17"/>
      <c r="AL74" s="17"/>
      <c r="AO74" s="17"/>
      <c r="AR74" s="17"/>
      <c r="AU74" s="17"/>
      <c r="AX74" s="17"/>
    </row>
    <row r="75" spans="1:52" x14ac:dyDescent="0.25">
      <c r="A75" s="72"/>
      <c r="B75" s="62" t="s">
        <v>103</v>
      </c>
      <c r="C75" s="63"/>
      <c r="D75" s="64">
        <v>77065</v>
      </c>
      <c r="E75" s="65"/>
      <c r="F75" s="54"/>
      <c r="I75" s="17"/>
      <c r="L75" s="17"/>
      <c r="Q75" s="17"/>
      <c r="T75" s="17"/>
      <c r="W75" s="17"/>
      <c r="Z75" s="17"/>
      <c r="AC75" s="17"/>
      <c r="AF75" s="17"/>
      <c r="AI75" s="17"/>
      <c r="AL75" s="17"/>
      <c r="AO75" s="17"/>
      <c r="AR75" s="17"/>
      <c r="AU75" s="17"/>
      <c r="AX75" s="17"/>
    </row>
    <row r="76" spans="1:52" x14ac:dyDescent="0.25">
      <c r="A76" s="72"/>
      <c r="B76" s="62" t="s">
        <v>104</v>
      </c>
      <c r="C76" s="63"/>
      <c r="D76" s="64">
        <v>77066</v>
      </c>
      <c r="E76" s="65"/>
      <c r="F76" s="54"/>
      <c r="I76" s="17"/>
      <c r="L76" s="17"/>
      <c r="Q76" s="17"/>
      <c r="T76" s="17"/>
      <c r="W76" s="17"/>
      <c r="Z76" s="17"/>
      <c r="AC76" s="17"/>
      <c r="AF76" s="17"/>
      <c r="AI76" s="17"/>
      <c r="AL76" s="17"/>
      <c r="AO76" s="17"/>
      <c r="AR76" s="17"/>
      <c r="AU76" s="17"/>
      <c r="AX76" s="17"/>
    </row>
    <row r="77" spans="1:52" x14ac:dyDescent="0.25">
      <c r="A77" s="72"/>
      <c r="B77" s="62" t="s">
        <v>105</v>
      </c>
      <c r="C77" s="63"/>
      <c r="D77" s="64">
        <v>77067</v>
      </c>
      <c r="E77" s="65"/>
      <c r="F77" s="54"/>
      <c r="I77" s="17"/>
      <c r="L77" s="17"/>
      <c r="Q77" s="17"/>
      <c r="T77" s="17"/>
      <c r="W77" s="17"/>
      <c r="Z77" s="17"/>
      <c r="AC77" s="17"/>
      <c r="AF77" s="17"/>
      <c r="AI77" s="17"/>
      <c r="AL77" s="17"/>
      <c r="AO77" s="17"/>
      <c r="AR77" s="17"/>
      <c r="AU77" s="17"/>
      <c r="AX77" s="17"/>
    </row>
    <row r="78" spans="1:52" x14ac:dyDescent="0.25">
      <c r="A78" s="72"/>
      <c r="B78" s="62" t="s">
        <v>106</v>
      </c>
      <c r="C78" s="63"/>
      <c r="D78" s="64">
        <v>216</v>
      </c>
      <c r="E78" s="65"/>
      <c r="F78" s="54"/>
      <c r="I78" s="17"/>
      <c r="L78" s="17"/>
      <c r="Q78" s="17"/>
      <c r="T78" s="17"/>
      <c r="W78" s="17"/>
      <c r="Z78" s="17"/>
      <c r="AC78" s="17"/>
      <c r="AF78" s="17"/>
      <c r="AI78" s="17"/>
      <c r="AL78" s="17"/>
      <c r="AO78" s="17"/>
      <c r="AR78" s="17"/>
      <c r="AU78" s="17"/>
      <c r="AX78" s="17"/>
    </row>
    <row r="79" spans="1:52" x14ac:dyDescent="0.25">
      <c r="A79" s="72"/>
      <c r="B79" s="62" t="s">
        <v>107</v>
      </c>
      <c r="C79" s="63"/>
      <c r="D79" s="64">
        <v>460</v>
      </c>
      <c r="E79" s="65"/>
      <c r="F79" s="54"/>
      <c r="I79" s="17"/>
      <c r="L79" s="17"/>
      <c r="Q79" s="17"/>
      <c r="T79" s="17"/>
      <c r="W79" s="17"/>
      <c r="Z79" s="17"/>
      <c r="AC79" s="17"/>
      <c r="AF79" s="17"/>
      <c r="AI79" s="17"/>
      <c r="AL79" s="17"/>
      <c r="AO79" s="17"/>
      <c r="AR79" s="17"/>
      <c r="AU79" s="17"/>
      <c r="AX79" s="17"/>
    </row>
    <row r="80" spans="1:52" x14ac:dyDescent="0.25">
      <c r="A80" s="72"/>
      <c r="B80" s="62" t="s">
        <v>108</v>
      </c>
      <c r="C80" s="63"/>
      <c r="D80" s="64">
        <v>470</v>
      </c>
      <c r="E80" s="65"/>
      <c r="F80" s="54"/>
      <c r="I80" s="17"/>
      <c r="L80" s="17"/>
      <c r="Q80" s="17"/>
      <c r="T80" s="17"/>
      <c r="W80" s="17"/>
      <c r="Z80" s="17"/>
      <c r="AC80" s="17"/>
      <c r="AF80" s="17"/>
      <c r="AI80" s="17"/>
      <c r="AL80" s="17"/>
      <c r="AO80" s="17"/>
      <c r="AR80" s="17"/>
      <c r="AU80" s="17"/>
      <c r="AX80" s="17"/>
    </row>
    <row r="81" spans="1:50" x14ac:dyDescent="0.25">
      <c r="A81" s="72"/>
      <c r="B81" s="62" t="s">
        <v>109</v>
      </c>
      <c r="C81" s="63"/>
      <c r="D81" s="64">
        <v>473</v>
      </c>
      <c r="E81" s="65"/>
      <c r="F81" s="54"/>
      <c r="I81" s="17"/>
      <c r="L81" s="17"/>
      <c r="Q81" s="17"/>
      <c r="T81" s="17"/>
      <c r="W81" s="17"/>
      <c r="Z81" s="17"/>
      <c r="AC81" s="17"/>
      <c r="AF81" s="17"/>
      <c r="AI81" s="17"/>
      <c r="AL81" s="17"/>
      <c r="AO81" s="17"/>
      <c r="AR81" s="17"/>
      <c r="AU81" s="17"/>
      <c r="AX81" s="17"/>
    </row>
    <row r="82" spans="1:50" x14ac:dyDescent="0.25">
      <c r="A82" s="72"/>
      <c r="B82" s="62" t="s">
        <v>110</v>
      </c>
      <c r="C82" s="63"/>
      <c r="D82" s="64">
        <v>743</v>
      </c>
      <c r="E82" s="65"/>
      <c r="F82" s="54"/>
      <c r="I82" s="17"/>
      <c r="L82" s="17"/>
      <c r="Q82" s="17"/>
      <c r="T82" s="17"/>
      <c r="W82" s="17"/>
      <c r="Z82" s="17"/>
      <c r="AC82" s="17"/>
      <c r="AF82" s="17"/>
      <c r="AI82" s="17"/>
      <c r="AL82" s="17"/>
      <c r="AO82" s="17"/>
      <c r="AR82" s="17"/>
      <c r="AU82" s="17"/>
      <c r="AX82" s="17"/>
    </row>
    <row r="83" spans="1:50" x14ac:dyDescent="0.25">
      <c r="A83" s="72"/>
      <c r="B83" s="62" t="s">
        <v>111</v>
      </c>
      <c r="C83" s="63"/>
      <c r="D83" s="64">
        <v>19120</v>
      </c>
      <c r="E83" s="65"/>
      <c r="F83" s="54"/>
      <c r="I83" s="17"/>
      <c r="L83" s="17"/>
      <c r="Q83" s="17"/>
      <c r="T83" s="17"/>
      <c r="W83" s="17"/>
      <c r="Z83" s="17"/>
      <c r="AC83" s="17"/>
      <c r="AF83" s="17"/>
      <c r="AI83" s="17"/>
      <c r="AL83" s="17"/>
      <c r="AO83" s="17"/>
      <c r="AR83" s="17"/>
      <c r="AU83" s="17"/>
      <c r="AX83" s="17"/>
    </row>
    <row r="84" spans="1:50" x14ac:dyDescent="0.25">
      <c r="A84" s="72"/>
      <c r="B84" s="62" t="s">
        <v>112</v>
      </c>
      <c r="C84" s="63"/>
      <c r="D84" s="64">
        <v>29826</v>
      </c>
      <c r="E84" s="65"/>
      <c r="F84" s="54"/>
      <c r="I84" s="17"/>
      <c r="L84" s="17"/>
      <c r="Q84" s="17"/>
      <c r="T84" s="17"/>
      <c r="W84" s="17"/>
      <c r="Z84" s="17"/>
      <c r="AC84" s="17"/>
      <c r="AF84" s="17"/>
      <c r="AI84" s="17"/>
      <c r="AL84" s="17"/>
      <c r="AO84" s="17"/>
      <c r="AR84" s="17"/>
      <c r="AU84" s="17"/>
      <c r="AX84" s="17"/>
    </row>
    <row r="85" spans="1:50" x14ac:dyDescent="0.25">
      <c r="A85" s="72"/>
      <c r="B85" s="62" t="s">
        <v>113</v>
      </c>
      <c r="C85" s="63"/>
      <c r="D85" s="64">
        <v>29881</v>
      </c>
      <c r="E85" s="65"/>
      <c r="F85" s="54"/>
      <c r="I85" s="17"/>
      <c r="L85" s="17"/>
      <c r="Q85" s="17"/>
      <c r="T85" s="17"/>
      <c r="W85" s="17"/>
      <c r="Z85" s="17"/>
      <c r="AC85" s="17"/>
      <c r="AF85" s="17"/>
      <c r="AI85" s="17"/>
      <c r="AL85" s="17"/>
      <c r="AO85" s="17"/>
      <c r="AR85" s="17"/>
      <c r="AU85" s="17"/>
      <c r="AX85" s="17"/>
    </row>
    <row r="86" spans="1:50" x14ac:dyDescent="0.25">
      <c r="A86" s="72"/>
      <c r="B86" s="62" t="s">
        <v>114</v>
      </c>
      <c r="C86" s="63"/>
      <c r="D86" s="64">
        <v>42820</v>
      </c>
      <c r="E86" s="65"/>
      <c r="F86" s="54"/>
      <c r="I86" s="17"/>
      <c r="L86" s="17"/>
      <c r="Q86" s="17"/>
      <c r="T86" s="17"/>
      <c r="W86" s="17"/>
      <c r="Z86" s="17"/>
      <c r="AC86" s="17"/>
      <c r="AF86" s="17"/>
      <c r="AI86" s="17"/>
      <c r="AL86" s="17"/>
      <c r="AO86" s="17"/>
      <c r="AR86" s="17"/>
      <c r="AU86" s="17"/>
      <c r="AX86" s="17"/>
    </row>
    <row r="87" spans="1:50" x14ac:dyDescent="0.25">
      <c r="A87" s="72"/>
      <c r="B87" s="62" t="s">
        <v>115</v>
      </c>
      <c r="C87" s="63"/>
      <c r="D87" s="64">
        <v>45391</v>
      </c>
      <c r="E87" s="65"/>
      <c r="F87" s="54"/>
      <c r="I87" s="17"/>
      <c r="L87" s="17"/>
      <c r="Q87" s="17"/>
      <c r="T87" s="17"/>
      <c r="W87" s="17"/>
      <c r="Z87" s="17"/>
      <c r="AC87" s="17"/>
      <c r="AF87" s="17"/>
      <c r="AI87" s="17"/>
      <c r="AL87" s="17"/>
      <c r="AO87" s="17"/>
      <c r="AR87" s="17"/>
      <c r="AU87" s="17"/>
      <c r="AX87" s="17"/>
    </row>
    <row r="88" spans="1:50" x14ac:dyDescent="0.25">
      <c r="A88" s="72"/>
      <c r="B88" s="62" t="s">
        <v>116</v>
      </c>
      <c r="C88" s="63"/>
      <c r="D88" s="64">
        <v>47562</v>
      </c>
      <c r="E88" s="65"/>
      <c r="F88" s="54"/>
      <c r="I88" s="17"/>
      <c r="L88" s="17"/>
      <c r="Q88" s="17"/>
      <c r="T88" s="17"/>
      <c r="W88" s="17"/>
      <c r="Z88" s="17"/>
      <c r="AC88" s="17"/>
      <c r="AF88" s="17"/>
      <c r="AI88" s="17"/>
      <c r="AL88" s="17"/>
      <c r="AO88" s="17"/>
      <c r="AR88" s="17"/>
      <c r="AU88" s="17"/>
      <c r="AX88" s="17"/>
    </row>
    <row r="89" spans="1:50" x14ac:dyDescent="0.25">
      <c r="A89" s="72"/>
      <c r="B89" s="62" t="s">
        <v>117</v>
      </c>
      <c r="C89" s="63"/>
      <c r="D89" s="64">
        <v>49505</v>
      </c>
      <c r="E89" s="65"/>
      <c r="F89" s="54"/>
      <c r="I89" s="17"/>
      <c r="L89" s="17"/>
      <c r="Q89" s="17"/>
      <c r="T89" s="17"/>
      <c r="W89" s="17"/>
      <c r="Z89" s="17"/>
      <c r="AC89" s="17"/>
      <c r="AF89" s="17"/>
      <c r="AI89" s="17"/>
      <c r="AL89" s="17"/>
      <c r="AO89" s="17"/>
      <c r="AR89" s="17"/>
      <c r="AU89" s="17"/>
      <c r="AX89" s="17"/>
    </row>
    <row r="90" spans="1:50" x14ac:dyDescent="0.25">
      <c r="A90" s="72"/>
      <c r="B90" s="62" t="s">
        <v>118</v>
      </c>
      <c r="C90" s="63"/>
      <c r="D90" s="64">
        <v>55700</v>
      </c>
      <c r="E90" s="65"/>
      <c r="F90" s="54"/>
      <c r="I90" s="17"/>
      <c r="L90" s="17"/>
      <c r="Q90" s="17"/>
      <c r="T90" s="17"/>
      <c r="W90" s="17"/>
      <c r="Z90" s="17"/>
      <c r="AC90" s="17"/>
      <c r="AF90" s="17"/>
      <c r="AI90" s="17"/>
      <c r="AL90" s="17"/>
      <c r="AO90" s="17"/>
      <c r="AR90" s="17"/>
      <c r="AU90" s="17"/>
      <c r="AX90" s="17"/>
    </row>
    <row r="91" spans="1:50" x14ac:dyDescent="0.25">
      <c r="A91" s="72"/>
      <c r="B91" s="62" t="s">
        <v>119</v>
      </c>
      <c r="C91" s="63"/>
      <c r="D91" s="64">
        <v>55866</v>
      </c>
      <c r="E91" s="65"/>
      <c r="F91" s="54"/>
      <c r="I91" s="17"/>
      <c r="L91" s="17"/>
      <c r="Q91" s="17"/>
      <c r="T91" s="17"/>
      <c r="W91" s="17"/>
      <c r="Z91" s="17"/>
      <c r="AC91" s="17"/>
      <c r="AF91" s="17"/>
      <c r="AI91" s="17"/>
      <c r="AL91" s="17"/>
      <c r="AO91" s="17"/>
      <c r="AR91" s="17"/>
      <c r="AU91" s="17"/>
      <c r="AX91" s="17"/>
    </row>
    <row r="92" spans="1:50" x14ac:dyDescent="0.25">
      <c r="A92" s="72"/>
      <c r="B92" s="62" t="s">
        <v>120</v>
      </c>
      <c r="C92" s="63"/>
      <c r="D92" s="64">
        <v>59400</v>
      </c>
      <c r="E92" s="65"/>
      <c r="F92" s="54"/>
      <c r="I92" s="17"/>
      <c r="L92" s="17"/>
      <c r="Q92" s="17"/>
      <c r="T92" s="17"/>
      <c r="W92" s="17"/>
      <c r="Z92" s="17"/>
      <c r="AC92" s="17"/>
      <c r="AF92" s="17"/>
      <c r="AI92" s="17"/>
      <c r="AL92" s="17"/>
      <c r="AO92" s="17"/>
      <c r="AR92" s="17"/>
      <c r="AU92" s="17"/>
      <c r="AX92" s="17"/>
    </row>
    <row r="93" spans="1:50" x14ac:dyDescent="0.25">
      <c r="A93" s="72"/>
      <c r="B93" s="62" t="s">
        <v>121</v>
      </c>
      <c r="C93" s="63"/>
      <c r="D93" s="64">
        <v>59510</v>
      </c>
      <c r="E93" s="65"/>
      <c r="F93" s="54"/>
      <c r="I93" s="17"/>
      <c r="L93" s="17"/>
      <c r="Q93" s="17"/>
      <c r="T93" s="17"/>
      <c r="W93" s="17"/>
      <c r="Z93" s="17"/>
      <c r="AC93" s="17"/>
      <c r="AF93" s="17"/>
      <c r="AI93" s="17"/>
      <c r="AL93" s="17"/>
      <c r="AO93" s="17"/>
      <c r="AR93" s="17"/>
      <c r="AU93" s="17"/>
      <c r="AX93" s="17"/>
    </row>
    <row r="94" spans="1:50" x14ac:dyDescent="0.25">
      <c r="A94" s="72"/>
      <c r="B94" s="62" t="s">
        <v>122</v>
      </c>
      <c r="C94" s="63"/>
      <c r="D94" s="64">
        <v>59610</v>
      </c>
      <c r="E94" s="65"/>
      <c r="F94" s="54"/>
      <c r="I94" s="17"/>
      <c r="L94" s="17"/>
      <c r="Q94" s="17"/>
      <c r="T94" s="17"/>
      <c r="W94" s="17"/>
      <c r="Z94" s="17"/>
      <c r="AC94" s="17"/>
      <c r="AF94" s="17"/>
      <c r="AI94" s="17"/>
      <c r="AL94" s="17"/>
      <c r="AO94" s="17"/>
      <c r="AR94" s="17"/>
      <c r="AU94" s="17"/>
      <c r="AX94" s="17"/>
    </row>
    <row r="95" spans="1:50" x14ac:dyDescent="0.25">
      <c r="A95" s="72"/>
      <c r="B95" s="62" t="s">
        <v>123</v>
      </c>
      <c r="C95" s="63"/>
      <c r="D95" s="64" t="s">
        <v>124</v>
      </c>
      <c r="E95" s="65"/>
      <c r="F95" s="54"/>
      <c r="I95" s="17"/>
      <c r="L95" s="17"/>
      <c r="Q95" s="17"/>
      <c r="T95" s="17"/>
      <c r="W95" s="17"/>
      <c r="Z95" s="17"/>
      <c r="AC95" s="17"/>
      <c r="AF95" s="17"/>
      <c r="AI95" s="17"/>
      <c r="AL95" s="17"/>
      <c r="AO95" s="17"/>
      <c r="AR95" s="17"/>
      <c r="AU95" s="17"/>
      <c r="AX95" s="17"/>
    </row>
    <row r="96" spans="1:50" x14ac:dyDescent="0.25">
      <c r="A96" s="72"/>
      <c r="B96" s="62" t="s">
        <v>125</v>
      </c>
      <c r="C96" s="63"/>
      <c r="D96" s="64">
        <v>64483</v>
      </c>
      <c r="E96" s="65"/>
      <c r="F96" s="54"/>
      <c r="I96" s="17"/>
      <c r="L96" s="17"/>
      <c r="Q96" s="17"/>
      <c r="T96" s="17"/>
      <c r="W96" s="17"/>
      <c r="Z96" s="17"/>
      <c r="AC96" s="17"/>
      <c r="AF96" s="17"/>
      <c r="AI96" s="17"/>
      <c r="AL96" s="17"/>
      <c r="AO96" s="17"/>
      <c r="AR96" s="17"/>
      <c r="AU96" s="17"/>
      <c r="AX96" s="17"/>
    </row>
    <row r="97" spans="1:52" x14ac:dyDescent="0.25">
      <c r="A97" s="72"/>
      <c r="B97" s="62" t="s">
        <v>126</v>
      </c>
      <c r="C97" s="63"/>
      <c r="D97" s="64">
        <v>66821</v>
      </c>
      <c r="E97" s="65"/>
      <c r="F97" s="54"/>
      <c r="I97" s="17"/>
      <c r="L97" s="17"/>
      <c r="Q97" s="17"/>
      <c r="T97" s="17"/>
      <c r="W97" s="17"/>
      <c r="Z97" s="17"/>
      <c r="AC97" s="17"/>
      <c r="AF97" s="17"/>
      <c r="AI97" s="17"/>
      <c r="AL97" s="17"/>
      <c r="AO97" s="17"/>
      <c r="AR97" s="17"/>
      <c r="AU97" s="17"/>
      <c r="AX97" s="17"/>
    </row>
    <row r="98" spans="1:52" x14ac:dyDescent="0.25">
      <c r="A98" s="72"/>
      <c r="B98" s="62" t="s">
        <v>127</v>
      </c>
      <c r="C98" s="63"/>
      <c r="D98" s="64">
        <v>66984</v>
      </c>
      <c r="E98" s="65"/>
      <c r="F98" s="54"/>
      <c r="I98" s="17"/>
      <c r="L98" s="17"/>
      <c r="Q98" s="17"/>
      <c r="T98" s="17"/>
      <c r="W98" s="17"/>
      <c r="Z98" s="17"/>
      <c r="AC98" s="17"/>
      <c r="AF98" s="17"/>
      <c r="AI98" s="17"/>
      <c r="AL98" s="17"/>
      <c r="AO98" s="17"/>
      <c r="AR98" s="17"/>
      <c r="AU98" s="17"/>
      <c r="AX98" s="17"/>
    </row>
    <row r="99" spans="1:52" x14ac:dyDescent="0.25">
      <c r="A99" s="72"/>
      <c r="B99" s="62" t="s">
        <v>128</v>
      </c>
      <c r="C99" s="63"/>
      <c r="D99" s="64">
        <v>93000</v>
      </c>
      <c r="E99" s="65"/>
      <c r="F99" s="54"/>
      <c r="I99" s="17"/>
      <c r="L99" s="17"/>
      <c r="Q99" s="17"/>
      <c r="T99" s="17"/>
      <c r="W99" s="17"/>
      <c r="Z99" s="17"/>
      <c r="AC99" s="17"/>
      <c r="AF99" s="17"/>
      <c r="AI99" s="17"/>
      <c r="AL99" s="17"/>
      <c r="AO99" s="17"/>
      <c r="AR99" s="17"/>
      <c r="AU99" s="17"/>
      <c r="AX99" s="17"/>
    </row>
    <row r="100" spans="1:52" ht="15.75" thickBot="1" x14ac:dyDescent="0.3">
      <c r="A100" s="72"/>
      <c r="B100" s="62" t="s">
        <v>129</v>
      </c>
      <c r="C100" s="63"/>
      <c r="D100" s="64">
        <v>93452</v>
      </c>
      <c r="E100" s="65"/>
      <c r="F100" s="54"/>
      <c r="I100" s="17"/>
      <c r="L100" s="17"/>
      <c r="Q100" s="17"/>
      <c r="T100" s="17"/>
      <c r="W100" s="17"/>
      <c r="Z100" s="17"/>
      <c r="AC100" s="17"/>
      <c r="AF100" s="17"/>
      <c r="AI100" s="17"/>
      <c r="AL100" s="17"/>
      <c r="AO100" s="17"/>
      <c r="AR100" s="17"/>
      <c r="AU100" s="17"/>
      <c r="AX100" s="17"/>
    </row>
    <row r="101" spans="1:52" ht="15.75" thickBot="1" x14ac:dyDescent="0.3">
      <c r="A101" s="35" t="s">
        <v>130</v>
      </c>
      <c r="B101" s="73"/>
      <c r="C101" s="74"/>
      <c r="D101" s="75"/>
      <c r="E101" s="76"/>
      <c r="F101" s="77"/>
      <c r="G101" s="30"/>
      <c r="H101" s="30"/>
      <c r="I101" s="32"/>
      <c r="J101" s="30"/>
      <c r="K101" s="30"/>
      <c r="L101" s="32"/>
      <c r="M101" s="30"/>
      <c r="N101" s="30"/>
      <c r="O101" s="30"/>
      <c r="P101" s="30"/>
      <c r="Q101" s="32"/>
      <c r="R101" s="30"/>
      <c r="S101" s="30"/>
      <c r="T101" s="32"/>
      <c r="U101" s="30"/>
      <c r="V101" s="30"/>
      <c r="W101" s="32"/>
      <c r="X101" s="30"/>
      <c r="Y101" s="30"/>
      <c r="Z101" s="32"/>
      <c r="AA101" s="30"/>
      <c r="AB101" s="30"/>
      <c r="AC101" s="32"/>
      <c r="AD101" s="30"/>
      <c r="AE101" s="30"/>
      <c r="AF101" s="32"/>
      <c r="AG101" s="30"/>
      <c r="AH101" s="30"/>
      <c r="AI101" s="32"/>
      <c r="AJ101" s="30"/>
      <c r="AK101" s="30"/>
      <c r="AL101" s="32"/>
      <c r="AM101" s="30"/>
      <c r="AN101" s="30"/>
      <c r="AO101" s="32"/>
      <c r="AP101" s="30"/>
      <c r="AQ101" s="30"/>
      <c r="AR101" s="32"/>
      <c r="AS101" s="30"/>
      <c r="AT101" s="30"/>
      <c r="AU101" s="32"/>
      <c r="AV101" s="30"/>
      <c r="AW101" s="30"/>
      <c r="AX101" s="32"/>
      <c r="AY101" s="30"/>
      <c r="AZ101" s="78"/>
    </row>
    <row r="102" spans="1:52" x14ac:dyDescent="0.25">
      <c r="A102" s="3" t="s">
        <v>62</v>
      </c>
      <c r="B102" s="1" t="s">
        <v>131</v>
      </c>
      <c r="C102" s="63" t="s">
        <v>64</v>
      </c>
      <c r="D102" s="3">
        <v>99213</v>
      </c>
      <c r="E102" s="4">
        <v>113</v>
      </c>
      <c r="F102" s="54"/>
      <c r="G102" s="4">
        <f>E102*0.7</f>
        <v>79.099999999999994</v>
      </c>
      <c r="I102" s="17"/>
      <c r="J102" s="4">
        <v>79.099999999999994</v>
      </c>
      <c r="L102" s="17"/>
      <c r="M102" s="4">
        <f>E102*0.65</f>
        <v>73.45</v>
      </c>
      <c r="N102" s="4">
        <f>E102*0.75</f>
        <v>84.75</v>
      </c>
      <c r="O102" s="4">
        <f>E102*0.9</f>
        <v>101.7</v>
      </c>
      <c r="Q102" s="17"/>
      <c r="R102" s="4">
        <f>E102*0.8</f>
        <v>90.4</v>
      </c>
      <c r="T102" s="17"/>
      <c r="U102" s="4">
        <v>79.099999999999994</v>
      </c>
      <c r="W102" s="17"/>
      <c r="X102" s="4">
        <v>79.099999999999994</v>
      </c>
      <c r="Z102" s="17"/>
      <c r="AA102" s="4">
        <f>+'[1]01_2021 UPDATE'!$AD$3229</f>
        <v>71.25</v>
      </c>
      <c r="AC102" s="17"/>
      <c r="AD102" s="4">
        <f>E102*0.65</f>
        <v>73.45</v>
      </c>
      <c r="AF102" s="17"/>
      <c r="AG102" s="4">
        <f>E102*0.85</f>
        <v>96.05</v>
      </c>
      <c r="AI102" s="17"/>
      <c r="AJ102" s="4">
        <f>E102*0.75</f>
        <v>84.75</v>
      </c>
      <c r="AL102" s="17"/>
      <c r="AM102" s="4">
        <v>84.75</v>
      </c>
      <c r="AO102" s="17"/>
      <c r="AP102" s="4">
        <v>84.75</v>
      </c>
      <c r="AR102" s="17"/>
      <c r="AS102" s="4">
        <f>E102*0.58</f>
        <v>65.539999999999992</v>
      </c>
      <c r="AU102" s="17"/>
      <c r="AV102" s="4">
        <f t="shared" ref="AV102" si="51">MIN(J102:AS102)</f>
        <v>65.539999999999992</v>
      </c>
      <c r="AW102" s="4">
        <f t="shared" ref="AW102" si="52">MAX(J102:AT102)</f>
        <v>101.7</v>
      </c>
      <c r="AX102" s="17"/>
    </row>
    <row r="103" spans="1:52" x14ac:dyDescent="0.25">
      <c r="A103" s="3"/>
      <c r="C103" s="63" t="s">
        <v>56</v>
      </c>
      <c r="D103" s="3">
        <v>99213</v>
      </c>
      <c r="E103" s="4">
        <v>103</v>
      </c>
      <c r="F103" s="54"/>
      <c r="H103" s="4">
        <f>E103*0.7</f>
        <v>72.099999999999994</v>
      </c>
      <c r="I103" s="17"/>
      <c r="K103" s="4">
        <f>+'[1]01_2021 UPDATE'!$N$3229</f>
        <v>52.53</v>
      </c>
      <c r="L103" s="17"/>
      <c r="P103" s="4">
        <f>+'[1]01_2021 UPDATE'!$S$3229</f>
        <v>63.039124800000003</v>
      </c>
      <c r="Q103" s="17"/>
      <c r="S103" s="4">
        <f>+'[1]01_2021 UPDATE'!$V$3229</f>
        <v>40.74</v>
      </c>
      <c r="T103" s="17"/>
      <c r="V103" s="4">
        <f>+'[1]01_2021 UPDATE'!$Y$3229</f>
        <v>68.680459108299999</v>
      </c>
      <c r="W103" s="17"/>
      <c r="Y103" s="4">
        <f>+'[1]01_2021 UPDATE'!$AB$3229</f>
        <v>58.741124999999997</v>
      </c>
      <c r="Z103" s="17"/>
      <c r="AB103" s="4">
        <f>+'[1]01_2021 UPDATE'!$AE$3229</f>
        <v>75</v>
      </c>
      <c r="AC103" s="17"/>
      <c r="AE103" s="4">
        <f>+'[1]01_2021 UPDATE'!$AK$3229</f>
        <v>60.412494600000002</v>
      </c>
      <c r="AF103" s="17"/>
      <c r="AH103" s="4">
        <f>+'[1]01_2021 UPDATE'!$AN$3229</f>
        <v>68.292385200000012</v>
      </c>
      <c r="AI103" s="17"/>
      <c r="AK103" s="4">
        <f>+'[1]01_2021 UPDATE'!$AQ$3229</f>
        <v>63.039124800000003</v>
      </c>
      <c r="AL103" s="17"/>
      <c r="AN103" s="4">
        <f>+'[1]01_2021 UPDATE'!$AT$3229</f>
        <v>63.039124800000003</v>
      </c>
      <c r="AO103" s="17"/>
      <c r="AQ103" s="4">
        <f>+'[1]01_2021 UPDATE'!$AW$3229</f>
        <v>63.039124800000003</v>
      </c>
      <c r="AR103" s="17"/>
      <c r="AT103" s="4">
        <f>+'[1]01_2021 UPDATE'!$AZ$3229</f>
        <v>60.10100154509999</v>
      </c>
      <c r="AU103" s="17"/>
      <c r="AX103" s="17"/>
      <c r="AY103" s="4">
        <f>MIN(K103:AT103)</f>
        <v>40.74</v>
      </c>
      <c r="AZ103" s="4">
        <f>MAX(K103:AT103)</f>
        <v>75</v>
      </c>
    </row>
    <row r="104" spans="1:52" x14ac:dyDescent="0.25">
      <c r="A104" s="3" t="s">
        <v>62</v>
      </c>
      <c r="B104" s="1" t="s">
        <v>132</v>
      </c>
      <c r="C104" s="63" t="s">
        <v>64</v>
      </c>
      <c r="D104" s="3">
        <v>99214</v>
      </c>
      <c r="E104" s="4">
        <v>138</v>
      </c>
      <c r="F104" s="54"/>
      <c r="G104" s="4">
        <f>E104*0.7</f>
        <v>96.6</v>
      </c>
      <c r="I104" s="17"/>
      <c r="J104" s="4">
        <v>96.6</v>
      </c>
      <c r="L104" s="17"/>
      <c r="M104" s="4">
        <f>E104*0.65</f>
        <v>89.7</v>
      </c>
      <c r="N104" s="4">
        <f>E104*0.75</f>
        <v>103.5</v>
      </c>
      <c r="O104" s="4">
        <f>E104*0.9</f>
        <v>124.2</v>
      </c>
      <c r="Q104" s="17"/>
      <c r="R104" s="4">
        <f>E104*0.8</f>
        <v>110.4</v>
      </c>
      <c r="T104" s="17"/>
      <c r="U104" s="4">
        <v>96.6</v>
      </c>
      <c r="W104" s="17"/>
      <c r="X104" s="4">
        <v>96.6</v>
      </c>
      <c r="Z104" s="17"/>
      <c r="AA104" s="4">
        <f>+'[1]01_2021 UPDATE'!$AD$3233</f>
        <v>90</v>
      </c>
      <c r="AC104" s="17"/>
      <c r="AD104" s="4">
        <f>E104*0.65</f>
        <v>89.7</v>
      </c>
      <c r="AF104" s="17"/>
      <c r="AG104" s="4">
        <f>E104*0.85</f>
        <v>117.3</v>
      </c>
      <c r="AI104" s="17"/>
      <c r="AJ104" s="4">
        <f>E104*0.75</f>
        <v>103.5</v>
      </c>
      <c r="AL104" s="17"/>
      <c r="AM104" s="4">
        <v>103.5</v>
      </c>
      <c r="AO104" s="17"/>
      <c r="AP104" s="4">
        <v>103.5</v>
      </c>
      <c r="AR104" s="17"/>
      <c r="AS104" s="4">
        <f>E104*0.58</f>
        <v>80.039999999999992</v>
      </c>
      <c r="AU104" s="17"/>
      <c r="AV104" s="4">
        <f t="shared" ref="AV104" si="53">MIN(J104:AS104)</f>
        <v>80.039999999999992</v>
      </c>
      <c r="AW104" s="4">
        <f t="shared" ref="AW104" si="54">MAX(J104:AT104)</f>
        <v>124.2</v>
      </c>
      <c r="AX104" s="17"/>
    </row>
    <row r="105" spans="1:52" x14ac:dyDescent="0.25">
      <c r="A105" s="3"/>
      <c r="C105" s="63" t="s">
        <v>56</v>
      </c>
      <c r="D105" s="3">
        <v>99214</v>
      </c>
      <c r="E105" s="4">
        <v>155</v>
      </c>
      <c r="F105" s="54"/>
      <c r="H105" s="4">
        <f>E105*0.7</f>
        <v>108.5</v>
      </c>
      <c r="I105" s="17"/>
      <c r="K105" s="4">
        <f>+'[1]01_2021 UPDATE'!$N$3233</f>
        <v>80.84</v>
      </c>
      <c r="L105" s="17"/>
      <c r="P105" s="4">
        <f>+'[1]01_2021 UPDATE'!$S$3233</f>
        <v>97.010353080000002</v>
      </c>
      <c r="Q105" s="17"/>
      <c r="S105" s="4">
        <f>+'[1]01_2021 UPDATE'!$V$3233</f>
        <v>67.61</v>
      </c>
      <c r="T105" s="17"/>
      <c r="V105" s="4">
        <f>+'[1]01_2021 UPDATE'!$Y$3233</f>
        <v>104.97762564769999</v>
      </c>
      <c r="W105" s="17"/>
      <c r="Y105" s="4">
        <f>+'[1]01_2021 UPDATE'!$AB$3233</f>
        <v>90.953999999999994</v>
      </c>
      <c r="Z105" s="17"/>
      <c r="AB105" s="4">
        <f>+'[1]01_2021 UPDATE'!$AE$3233</f>
        <v>112.5</v>
      </c>
      <c r="AC105" s="17"/>
      <c r="AE105" s="4">
        <f>+'[1]01_2021 UPDATE'!$AK$3233</f>
        <v>92.968255034999999</v>
      </c>
      <c r="AF105" s="17"/>
      <c r="AH105" s="4">
        <f>+'[1]01_2021 UPDATE'!$AN$3233</f>
        <v>105.09454917000001</v>
      </c>
      <c r="AI105" s="17"/>
      <c r="AK105" s="4">
        <f>+'[1]01_2021 UPDATE'!$AQ$3233</f>
        <v>97.010353080000002</v>
      </c>
      <c r="AL105" s="17"/>
      <c r="AN105" s="4">
        <f>+'[1]01_2021 UPDATE'!$AT$3233</f>
        <v>97.010353080000002</v>
      </c>
      <c r="AO105" s="17"/>
      <c r="AQ105" s="4">
        <f>+'[1]01_2021 UPDATE'!$AW$3233</f>
        <v>97.010353080000002</v>
      </c>
      <c r="AR105" s="17"/>
      <c r="AT105" s="4">
        <f>+'[1]01_2021 UPDATE'!$AZ$3233</f>
        <v>92.644416962399973</v>
      </c>
      <c r="AU105" s="17"/>
      <c r="AX105" s="17"/>
      <c r="AY105" s="4">
        <f>MIN(K105:AT105)</f>
        <v>67.61</v>
      </c>
      <c r="AZ105" s="4">
        <f>MAX(K105:AT105)</f>
        <v>112.5</v>
      </c>
    </row>
    <row r="106" spans="1:52" x14ac:dyDescent="0.25">
      <c r="A106" s="3" t="s">
        <v>62</v>
      </c>
      <c r="B106" s="1" t="s">
        <v>132</v>
      </c>
      <c r="C106" s="63" t="s">
        <v>64</v>
      </c>
      <c r="D106" s="3">
        <v>99215</v>
      </c>
      <c r="E106" s="4">
        <v>159</v>
      </c>
      <c r="F106" s="54"/>
      <c r="G106" s="4">
        <f>E106*0.7</f>
        <v>111.3</v>
      </c>
      <c r="I106" s="17"/>
      <c r="J106" s="4">
        <v>111.3</v>
      </c>
      <c r="L106" s="17"/>
      <c r="M106" s="4">
        <f>E106*0.65</f>
        <v>103.35000000000001</v>
      </c>
      <c r="N106" s="4">
        <f>E106*0.75</f>
        <v>119.25</v>
      </c>
      <c r="O106" s="4">
        <f>E106*0.9</f>
        <v>143.1</v>
      </c>
      <c r="Q106" s="17"/>
      <c r="R106" s="4">
        <f>E106*0.8</f>
        <v>127.2</v>
      </c>
      <c r="T106" s="17"/>
      <c r="U106" s="4">
        <v>111.3</v>
      </c>
      <c r="W106" s="17"/>
      <c r="X106" s="4">
        <v>111.3</v>
      </c>
      <c r="Z106" s="17"/>
      <c r="AA106" s="4">
        <f>+'[1]01_2021 UPDATE'!$AD$3237</f>
        <v>105</v>
      </c>
      <c r="AC106" s="17"/>
      <c r="AD106" s="4">
        <f>E106*0.65</f>
        <v>103.35000000000001</v>
      </c>
      <c r="AF106" s="17"/>
      <c r="AG106" s="4">
        <f>E106*0.85</f>
        <v>135.15</v>
      </c>
      <c r="AI106" s="17"/>
      <c r="AJ106" s="4">
        <f>E106*0.75</f>
        <v>119.25</v>
      </c>
      <c r="AL106" s="17"/>
      <c r="AM106" s="4">
        <v>119.25</v>
      </c>
      <c r="AO106" s="17"/>
      <c r="AP106" s="4">
        <v>119.25</v>
      </c>
      <c r="AR106" s="17"/>
      <c r="AS106" s="4">
        <f>E106*0.58</f>
        <v>92.22</v>
      </c>
      <c r="AU106" s="17"/>
      <c r="AV106" s="4">
        <f t="shared" ref="AV106" si="55">MIN(J106:AS106)</f>
        <v>92.22</v>
      </c>
      <c r="AW106" s="4">
        <f t="shared" ref="AW106" si="56">MAX(J106:AT106)</f>
        <v>143.1</v>
      </c>
      <c r="AX106" s="17"/>
    </row>
    <row r="107" spans="1:52" x14ac:dyDescent="0.25">
      <c r="A107" s="3"/>
      <c r="C107" s="63" t="s">
        <v>56</v>
      </c>
      <c r="D107" s="3">
        <v>99215</v>
      </c>
      <c r="E107" s="4">
        <v>211</v>
      </c>
      <c r="F107" s="54"/>
      <c r="H107" s="4">
        <f>E107*0.7</f>
        <v>147.69999999999999</v>
      </c>
      <c r="I107" s="17"/>
      <c r="K107" s="4">
        <f>+'[1]01_2021 UPDATE'!$N$3237</f>
        <v>114.23</v>
      </c>
      <c r="L107" s="17"/>
      <c r="P107" s="4">
        <f>+'[1]01_2021 UPDATE'!$S$3237</f>
        <v>137.07501696</v>
      </c>
      <c r="Q107" s="17"/>
      <c r="S107" s="4">
        <f>+'[1]01_2021 UPDATE'!$V$3237</f>
        <v>108.35</v>
      </c>
      <c r="T107" s="17"/>
      <c r="V107" s="4">
        <f>+'[1]01_2021 UPDATE'!$Y$3237</f>
        <v>148.30394685990001</v>
      </c>
      <c r="W107" s="17"/>
      <c r="Y107" s="4">
        <f>+'[1]01_2021 UPDATE'!$AB$3237</f>
        <v>127.90406250000002</v>
      </c>
      <c r="Z107" s="17"/>
      <c r="AB107" s="4">
        <f>+'[1]01_2021 UPDATE'!$AE$3237</f>
        <v>153.75</v>
      </c>
      <c r="AC107" s="17"/>
      <c r="AE107" s="4">
        <f>+'[1]01_2021 UPDATE'!$AK$3237</f>
        <v>131.36355791999998</v>
      </c>
      <c r="AF107" s="17"/>
      <c r="AH107" s="4">
        <f>+'[1]01_2021 UPDATE'!$AN$3237</f>
        <v>148.49793503999999</v>
      </c>
      <c r="AI107" s="17"/>
      <c r="AK107" s="4">
        <f>+'[1]01_2021 UPDATE'!$AQ$3237</f>
        <v>137.07501696</v>
      </c>
      <c r="AL107" s="17"/>
      <c r="AN107" s="4">
        <f>+'[1]01_2021 UPDATE'!$AT$3237</f>
        <v>137.07501696</v>
      </c>
      <c r="AO107" s="17"/>
      <c r="AQ107" s="4">
        <f>+'[1]01_2021 UPDATE'!$AW$3237</f>
        <v>137.07501696</v>
      </c>
      <c r="AR107" s="17"/>
      <c r="AT107" s="4">
        <f>+'[1]01_2021 UPDATE'!$AZ$3237</f>
        <v>130.63287188139998</v>
      </c>
      <c r="AU107" s="17"/>
      <c r="AX107" s="17"/>
      <c r="AY107" s="4">
        <f>MIN(K107:AT107)</f>
        <v>108.35</v>
      </c>
      <c r="AZ107" s="4">
        <f>MAX(K107:AT107)</f>
        <v>153.75</v>
      </c>
    </row>
    <row r="108" spans="1:52" x14ac:dyDescent="0.25">
      <c r="A108" s="3" t="s">
        <v>54</v>
      </c>
      <c r="B108" s="1" t="s">
        <v>133</v>
      </c>
      <c r="C108" s="63" t="s">
        <v>64</v>
      </c>
      <c r="D108" s="3">
        <v>31652</v>
      </c>
      <c r="E108" s="4">
        <v>2910</v>
      </c>
      <c r="F108" s="54"/>
      <c r="G108" s="4">
        <f t="shared" ref="G108:G110" si="57">E108*0.7</f>
        <v>2036.9999999999998</v>
      </c>
      <c r="I108" s="17"/>
      <c r="J108" s="4">
        <v>2036.9999999999998</v>
      </c>
      <c r="L108" s="17"/>
      <c r="M108" s="4">
        <f>E108*0.65</f>
        <v>1891.5</v>
      </c>
      <c r="N108" s="4">
        <f>E108*0.75</f>
        <v>2182.5</v>
      </c>
      <c r="O108" s="4">
        <f>E108*0.9</f>
        <v>2619</v>
      </c>
      <c r="Q108" s="17"/>
      <c r="R108" s="4">
        <f>E108*0.8</f>
        <v>2328</v>
      </c>
      <c r="T108" s="17"/>
      <c r="U108" s="4">
        <v>2036.9999999999998</v>
      </c>
      <c r="W108" s="17"/>
      <c r="X108" s="4">
        <v>2036.9999999999998</v>
      </c>
      <c r="Z108" s="17"/>
      <c r="AA108" s="4">
        <f>+'[1]01_2021 UPDATE'!$AD$87</f>
        <v>2017.5</v>
      </c>
      <c r="AC108" s="17"/>
      <c r="AD108" s="4">
        <f>E108*0.65</f>
        <v>1891.5</v>
      </c>
      <c r="AF108" s="17"/>
      <c r="AG108" s="4">
        <f>E108*0.85</f>
        <v>2473.5</v>
      </c>
      <c r="AI108" s="17"/>
      <c r="AJ108" s="4">
        <f>E108*0.75</f>
        <v>2182.5</v>
      </c>
      <c r="AL108" s="17"/>
      <c r="AM108" s="4">
        <v>2182.5</v>
      </c>
      <c r="AO108" s="17"/>
      <c r="AP108" s="4">
        <v>2182.5</v>
      </c>
      <c r="AR108" s="17"/>
      <c r="AS108" s="4">
        <f>E108*0.58</f>
        <v>1687.8</v>
      </c>
      <c r="AU108" s="17"/>
      <c r="AV108" s="4">
        <f t="shared" ref="AV108" si="58">MIN(J108:AS108)</f>
        <v>1687.8</v>
      </c>
      <c r="AW108" s="4">
        <f t="shared" ref="AW108" si="59">MAX(J108:AT108)</f>
        <v>2619</v>
      </c>
      <c r="AX108" s="17"/>
    </row>
    <row r="109" spans="1:52" x14ac:dyDescent="0.25">
      <c r="A109" s="3"/>
      <c r="C109" s="63" t="s">
        <v>56</v>
      </c>
      <c r="D109" s="3">
        <v>31652</v>
      </c>
      <c r="E109" s="4">
        <v>536</v>
      </c>
      <c r="F109" s="54"/>
      <c r="H109" s="4">
        <f>E109*0.7</f>
        <v>375.2</v>
      </c>
      <c r="I109" s="17"/>
      <c r="K109" s="4">
        <f>+'[1]01_2021 UPDATE'!$N$87</f>
        <v>263.04000000000002</v>
      </c>
      <c r="L109" s="17"/>
      <c r="P109" s="4">
        <f>+'[1]01_2021 UPDATE'!$S$87</f>
        <v>276.88709951999999</v>
      </c>
      <c r="Q109" s="17"/>
      <c r="S109" s="4">
        <f>+'[1]01_2021 UPDATE'!$V$87</f>
        <v>290.7</v>
      </c>
      <c r="T109" s="17"/>
      <c r="V109" s="4">
        <f>+'[1]01_2021 UPDATE'!$Y$87</f>
        <v>260</v>
      </c>
      <c r="W109" s="17"/>
      <c r="Y109" s="4">
        <f>+'[1]01_2021 UPDATE'!$AB$87</f>
        <v>260</v>
      </c>
      <c r="Z109" s="17"/>
      <c r="AB109" s="4">
        <f>+'[1]01_2021 UPDATE'!$AE$87</f>
        <v>390</v>
      </c>
      <c r="AC109" s="17"/>
      <c r="AE109" s="4">
        <f>+'[1]01_2021 UPDATE'!$AK$87</f>
        <v>265.35013703999999</v>
      </c>
      <c r="AF109" s="17"/>
      <c r="AH109" s="4">
        <f>+'[1]01_2021 UPDATE'!$AN$87</f>
        <v>299.96102448000005</v>
      </c>
      <c r="AI109" s="17"/>
      <c r="AK109" s="4">
        <f>+'[1]01_2021 UPDATE'!$AQ$87</f>
        <v>276.88709951999999</v>
      </c>
      <c r="AL109" s="17"/>
      <c r="AN109" s="4">
        <f>+'[1]01_2021 UPDATE'!$AT$87</f>
        <v>276.88709951999999</v>
      </c>
      <c r="AO109" s="17"/>
      <c r="AQ109" s="4">
        <f>+'[1]01_2021 UPDATE'!$AW$87</f>
        <v>276.88709951999999</v>
      </c>
      <c r="AR109" s="17"/>
      <c r="AT109" s="4">
        <f>+'[1]01_2021 UPDATE'!$AZ$87</f>
        <v>289.87059009749998</v>
      </c>
      <c r="AU109" s="17"/>
      <c r="AX109" s="17"/>
      <c r="AY109" s="4">
        <f>MIN(K109:AT109)</f>
        <v>260</v>
      </c>
      <c r="AZ109" s="4">
        <f>MAX(K109:AT109)</f>
        <v>390</v>
      </c>
    </row>
    <row r="110" spans="1:52" x14ac:dyDescent="0.25">
      <c r="A110" s="3" t="s">
        <v>54</v>
      </c>
      <c r="B110" s="1" t="s">
        <v>134</v>
      </c>
      <c r="C110" s="63" t="s">
        <v>64</v>
      </c>
      <c r="D110" s="3">
        <v>31641</v>
      </c>
      <c r="E110" s="4">
        <v>2975</v>
      </c>
      <c r="F110" s="54"/>
      <c r="G110" s="4">
        <f t="shared" si="57"/>
        <v>2082.5</v>
      </c>
      <c r="I110" s="17"/>
      <c r="J110" s="4">
        <v>2082.5</v>
      </c>
      <c r="L110" s="17"/>
      <c r="M110" s="4">
        <f>E110*0.65</f>
        <v>1933.75</v>
      </c>
      <c r="N110" s="4">
        <f>E110*0.75</f>
        <v>2231.25</v>
      </c>
      <c r="O110" s="4">
        <f>E110*0.9</f>
        <v>2677.5</v>
      </c>
      <c r="Q110" s="17"/>
      <c r="R110" s="4">
        <f>E110*0.8</f>
        <v>2380</v>
      </c>
      <c r="T110" s="17"/>
      <c r="U110" s="4">
        <v>2082.5</v>
      </c>
      <c r="W110" s="17"/>
      <c r="X110" s="4">
        <v>2082.5</v>
      </c>
      <c r="Z110" s="17"/>
      <c r="AA110" s="4">
        <f>+'[1]01_2021 UPDATE'!$AD$78</f>
        <v>2062.5</v>
      </c>
      <c r="AC110" s="17"/>
      <c r="AD110" s="4">
        <f>E110*0.65</f>
        <v>1933.75</v>
      </c>
      <c r="AF110" s="17"/>
      <c r="AG110" s="4">
        <f>E110*0.85</f>
        <v>2528.75</v>
      </c>
      <c r="AI110" s="17"/>
      <c r="AJ110" s="4">
        <f>E110*0.75</f>
        <v>2231.25</v>
      </c>
      <c r="AL110" s="17"/>
      <c r="AM110" s="4">
        <v>2231.25</v>
      </c>
      <c r="AO110" s="17"/>
      <c r="AP110" s="4">
        <v>2231.25</v>
      </c>
      <c r="AR110" s="17"/>
      <c r="AS110" s="4">
        <f>E110*0.58</f>
        <v>1725.4999999999998</v>
      </c>
      <c r="AU110" s="17"/>
      <c r="AV110" s="4">
        <f t="shared" ref="AV110" si="60">MIN(J110:AS110)</f>
        <v>1725.4999999999998</v>
      </c>
      <c r="AW110" s="4">
        <f t="shared" ref="AW110" si="61">MAX(J110:AT110)</f>
        <v>2677.5</v>
      </c>
      <c r="AX110" s="17"/>
    </row>
    <row r="111" spans="1:52" x14ac:dyDescent="0.25">
      <c r="A111" s="3"/>
      <c r="C111" s="63" t="s">
        <v>56</v>
      </c>
      <c r="D111" s="3">
        <v>31641</v>
      </c>
      <c r="E111" s="4">
        <v>639</v>
      </c>
      <c r="F111" s="54"/>
      <c r="H111" s="4">
        <f>E111*0.7</f>
        <v>447.29999999999995</v>
      </c>
      <c r="I111" s="17"/>
      <c r="K111" s="4">
        <f>+'[1]01_2021 UPDATE'!$N$78</f>
        <v>303.72000000000003</v>
      </c>
      <c r="L111" s="17"/>
      <c r="P111" s="4">
        <v>277</v>
      </c>
      <c r="Q111" s="17"/>
      <c r="S111" s="4">
        <f>+'[1]01_2021 UPDATE'!$V$78</f>
        <v>314.26</v>
      </c>
      <c r="T111" s="17"/>
      <c r="V111" s="4">
        <f>+'[1]01_2021 UPDATE'!$Y$78</f>
        <v>359.3128043998999</v>
      </c>
      <c r="W111" s="17"/>
      <c r="Y111" s="4">
        <f>+'[1]01_2021 UPDATE'!$AB$78</f>
        <v>325.91849999999999</v>
      </c>
      <c r="Z111" s="17"/>
      <c r="AB111" s="4">
        <f>+'[1]01_2021 UPDATE'!$AE$78</f>
        <v>465</v>
      </c>
      <c r="AC111" s="17"/>
      <c r="AE111" s="4">
        <f>+'[1]01_2021 UPDATE'!$AK$78</f>
        <v>306.39004294499995</v>
      </c>
      <c r="AF111" s="17"/>
      <c r="AH111" s="4">
        <f>+'[1]01_2021 UPDATE'!$AN$78</f>
        <v>346.35396158999998</v>
      </c>
      <c r="AI111" s="17"/>
      <c r="AK111" s="4">
        <f>+'[1]01_2021 UPDATE'!$AQ$78</f>
        <v>319.71134915999994</v>
      </c>
      <c r="AL111" s="17"/>
      <c r="AN111" s="4">
        <f>+'[1]01_2021 UPDATE'!$AT$78</f>
        <v>319.71134915999994</v>
      </c>
      <c r="AO111" s="17"/>
      <c r="AQ111" s="4">
        <f>+'[1]01_2021 UPDATE'!$AW$78</f>
        <v>319.71134915999994</v>
      </c>
      <c r="AR111" s="17"/>
      <c r="AT111" s="4">
        <f>+'[1]01_2021 UPDATE'!$AZ$78</f>
        <v>335.40599294749995</v>
      </c>
      <c r="AU111" s="17"/>
      <c r="AX111" s="17"/>
      <c r="AY111" s="4">
        <f>MIN(K111:AT111)</f>
        <v>277</v>
      </c>
      <c r="AZ111" s="4">
        <f>MAX(K111:AT111)</f>
        <v>465</v>
      </c>
    </row>
    <row r="112" spans="1:52" x14ac:dyDescent="0.25">
      <c r="A112" s="3"/>
      <c r="C112" s="63" t="s">
        <v>87</v>
      </c>
      <c r="D112" s="96">
        <v>520</v>
      </c>
      <c r="E112" s="4">
        <v>1500</v>
      </c>
      <c r="F112" s="54"/>
      <c r="H112" s="4">
        <v>560</v>
      </c>
      <c r="I112" s="17"/>
      <c r="K112" s="4">
        <v>553</v>
      </c>
      <c r="L112" s="17"/>
      <c r="P112" s="4">
        <v>186.41</v>
      </c>
      <c r="Q112" s="17"/>
      <c r="S112" s="4">
        <v>560</v>
      </c>
      <c r="T112" s="17"/>
      <c r="V112" s="4">
        <v>553</v>
      </c>
      <c r="W112" s="17"/>
      <c r="Y112" s="4">
        <v>553</v>
      </c>
      <c r="Z112" s="17"/>
      <c r="AB112" s="4">
        <v>420</v>
      </c>
      <c r="AC112" s="17"/>
      <c r="AE112" s="4">
        <v>280</v>
      </c>
      <c r="AF112" s="17"/>
      <c r="AH112" s="4">
        <v>392</v>
      </c>
      <c r="AI112" s="17"/>
      <c r="AK112" s="4">
        <v>315</v>
      </c>
      <c r="AL112" s="17"/>
      <c r="AN112" s="4">
        <v>315</v>
      </c>
      <c r="AO112" s="17"/>
      <c r="AQ112" s="4">
        <v>315</v>
      </c>
      <c r="AR112" s="17"/>
      <c r="AT112" s="4">
        <v>595</v>
      </c>
      <c r="AU112" s="17"/>
      <c r="AX112" s="17"/>
      <c r="AY112" s="4">
        <f>MIN(K112:AT112)</f>
        <v>186.41</v>
      </c>
      <c r="AZ112" s="4">
        <f>MAX(K112:AT112)</f>
        <v>595</v>
      </c>
    </row>
    <row r="113" spans="1:52" x14ac:dyDescent="0.25">
      <c r="A113" s="3" t="s">
        <v>54</v>
      </c>
      <c r="B113" s="1" t="s">
        <v>135</v>
      </c>
      <c r="C113" s="63" t="s">
        <v>64</v>
      </c>
      <c r="D113" s="3">
        <v>31630</v>
      </c>
      <c r="E113" s="4">
        <v>2975</v>
      </c>
      <c r="F113" s="54"/>
      <c r="G113" s="4">
        <f t="shared" ref="G113" si="62">E113*0.7</f>
        <v>2082.5</v>
      </c>
      <c r="I113" s="17"/>
      <c r="J113" s="4">
        <v>2082.5</v>
      </c>
      <c r="L113" s="17"/>
      <c r="M113" s="4">
        <f>E113*0.65</f>
        <v>1933.75</v>
      </c>
      <c r="N113" s="4">
        <f>E113*0.75</f>
        <v>2231.25</v>
      </c>
      <c r="O113" s="4">
        <f>E113*0.9</f>
        <v>2677.5</v>
      </c>
      <c r="Q113" s="17"/>
      <c r="R113" s="4">
        <f>E113*0.8</f>
        <v>2380</v>
      </c>
      <c r="T113" s="17"/>
      <c r="U113" s="4">
        <v>2082.5</v>
      </c>
      <c r="W113" s="17"/>
      <c r="X113" s="4">
        <v>2082.5</v>
      </c>
      <c r="Z113" s="17"/>
      <c r="AA113" s="4">
        <f>+'[1]01_2021 UPDATE'!$AD$63</f>
        <v>2062.5</v>
      </c>
      <c r="AC113" s="17"/>
      <c r="AD113" s="4">
        <f>E113*0.65</f>
        <v>1933.75</v>
      </c>
      <c r="AF113" s="17"/>
      <c r="AG113" s="4">
        <f>E113*0.85</f>
        <v>2528.75</v>
      </c>
      <c r="AI113" s="17"/>
      <c r="AJ113" s="4">
        <f>E113*0.75</f>
        <v>2231.25</v>
      </c>
      <c r="AL113" s="17"/>
      <c r="AM113" s="4">
        <v>2231.25</v>
      </c>
      <c r="AO113" s="17"/>
      <c r="AP113" s="4">
        <v>2231.25</v>
      </c>
      <c r="AR113" s="17"/>
      <c r="AS113" s="4">
        <f>E113*0.58</f>
        <v>1725.4999999999998</v>
      </c>
      <c r="AU113" s="17"/>
      <c r="AV113" s="4">
        <f t="shared" ref="AV113" si="63">MIN(J113:AS113)</f>
        <v>1725.4999999999998</v>
      </c>
      <c r="AW113" s="4">
        <f t="shared" ref="AW113" si="64">MAX(J113:AT113)</f>
        <v>2677.5</v>
      </c>
      <c r="AX113" s="17"/>
    </row>
    <row r="114" spans="1:52" x14ac:dyDescent="0.25">
      <c r="A114" s="3"/>
      <c r="C114" s="63" t="s">
        <v>56</v>
      </c>
      <c r="D114" s="3">
        <v>31630</v>
      </c>
      <c r="E114" s="4">
        <v>500</v>
      </c>
      <c r="F114" s="54"/>
      <c r="H114" s="4">
        <f>E114*0.7</f>
        <v>350</v>
      </c>
      <c r="I114" s="17"/>
      <c r="K114" s="4">
        <f>+'[1]01_2021 UPDATE'!$N$63</f>
        <v>235.66</v>
      </c>
      <c r="L114" s="17"/>
      <c r="P114" s="4">
        <f>+'[1]01_2021 UPDATE'!$S$63</f>
        <v>248.06779091999999</v>
      </c>
      <c r="Q114" s="17"/>
      <c r="S114" s="4">
        <f>+'[1]01_2021 UPDATE'!$V$63</f>
        <v>253.13</v>
      </c>
      <c r="T114" s="17"/>
      <c r="V114" s="4">
        <f>+'[1]01_2021 UPDATE'!$Y$63</f>
        <v>282.33196051840002</v>
      </c>
      <c r="W114" s="17"/>
      <c r="Y114" s="4">
        <f>+'[1]01_2021 UPDATE'!$AB$63</f>
        <v>255.33440625</v>
      </c>
      <c r="Z114" s="17"/>
      <c r="AB114" s="4">
        <f>+'[1]01_2021 UPDATE'!$AE$63</f>
        <v>363.75</v>
      </c>
      <c r="AC114" s="17"/>
      <c r="AE114" s="4">
        <f>+'[1]01_2021 UPDATE'!$AK$63</f>
        <v>237.73163296499999</v>
      </c>
      <c r="AF114" s="17"/>
      <c r="AH114" s="4">
        <f>+'[1]01_2021 UPDATE'!$AN$63</f>
        <v>268.74010683</v>
      </c>
      <c r="AI114" s="17"/>
      <c r="AK114" s="4">
        <f>+'[1]01_2021 UPDATE'!$AQ$63</f>
        <v>248.06779091999999</v>
      </c>
      <c r="AL114" s="17"/>
      <c r="AN114" s="4">
        <f>+'[1]01_2021 UPDATE'!$AT$63</f>
        <v>248.06779091999999</v>
      </c>
      <c r="AO114" s="17"/>
      <c r="AQ114" s="4">
        <f>+'[1]01_2021 UPDATE'!$AW$63</f>
        <v>248.06779091999999</v>
      </c>
      <c r="AR114" s="17"/>
      <c r="AT114" s="4">
        <f>+'[1]01_2021 UPDATE'!$AZ$63</f>
        <v>259.25627562499994</v>
      </c>
      <c r="AU114" s="17"/>
      <c r="AX114" s="17"/>
      <c r="AY114" s="4">
        <f>MIN(K114:AT114)</f>
        <v>235.66</v>
      </c>
      <c r="AZ114" s="4">
        <f>MAX(K114:AT114)</f>
        <v>363.75</v>
      </c>
    </row>
    <row r="115" spans="1:52" x14ac:dyDescent="0.25">
      <c r="A115" s="3"/>
      <c r="C115" s="63" t="s">
        <v>87</v>
      </c>
      <c r="D115" s="96">
        <v>520</v>
      </c>
      <c r="E115" s="4">
        <v>1500</v>
      </c>
      <c r="F115" s="54"/>
      <c r="H115" s="4">
        <v>560</v>
      </c>
      <c r="I115" s="17"/>
      <c r="K115" s="4">
        <v>553</v>
      </c>
      <c r="L115" s="17"/>
      <c r="P115" s="4">
        <v>186.41</v>
      </c>
      <c r="Q115" s="17"/>
      <c r="S115" s="4">
        <v>560</v>
      </c>
      <c r="T115" s="17"/>
      <c r="V115" s="4">
        <v>553</v>
      </c>
      <c r="W115" s="17"/>
      <c r="Y115" s="4">
        <v>553</v>
      </c>
      <c r="Z115" s="17"/>
      <c r="AB115" s="4">
        <v>420</v>
      </c>
      <c r="AC115" s="17"/>
      <c r="AE115" s="4">
        <v>280</v>
      </c>
      <c r="AF115" s="17"/>
      <c r="AH115" s="4">
        <v>392</v>
      </c>
      <c r="AI115" s="17"/>
      <c r="AK115" s="4">
        <v>315</v>
      </c>
      <c r="AL115" s="17"/>
      <c r="AN115" s="4">
        <v>315</v>
      </c>
      <c r="AO115" s="17"/>
      <c r="AQ115" s="4">
        <v>315</v>
      </c>
      <c r="AR115" s="17"/>
      <c r="AT115" s="4">
        <v>595</v>
      </c>
      <c r="AU115" s="17"/>
      <c r="AX115" s="17"/>
      <c r="AY115" s="4">
        <f>MIN(K115:AT115)</f>
        <v>186.41</v>
      </c>
      <c r="AZ115" s="4">
        <f>MAX(K115:AT115)</f>
        <v>595</v>
      </c>
    </row>
    <row r="116" spans="1:52" x14ac:dyDescent="0.25">
      <c r="A116" s="3" t="s">
        <v>54</v>
      </c>
      <c r="B116" s="1" t="s">
        <v>136</v>
      </c>
      <c r="C116" s="63" t="s">
        <v>64</v>
      </c>
      <c r="D116" s="3">
        <v>31628</v>
      </c>
      <c r="E116" s="4">
        <v>2271</v>
      </c>
      <c r="F116" s="54"/>
      <c r="G116" s="4">
        <f t="shared" ref="G116" si="65">E116*0.7</f>
        <v>1589.6999999999998</v>
      </c>
      <c r="I116" s="17"/>
      <c r="J116" s="4">
        <v>1589.6999999999998</v>
      </c>
      <c r="L116" s="17"/>
      <c r="M116" s="4">
        <f>E116*0.65</f>
        <v>1476.15</v>
      </c>
      <c r="N116" s="4">
        <f>E116*0.75</f>
        <v>1703.25</v>
      </c>
      <c r="O116" s="4">
        <f>E116*0.9</f>
        <v>2043.9</v>
      </c>
      <c r="Q116" s="17"/>
      <c r="R116" s="4">
        <f>E116*0.8</f>
        <v>1816.8000000000002</v>
      </c>
      <c r="T116" s="17"/>
      <c r="U116" s="4">
        <v>1589.6999999999998</v>
      </c>
      <c r="W116" s="17"/>
      <c r="X116" s="4">
        <v>1589.6999999999998</v>
      </c>
      <c r="Z116" s="17"/>
      <c r="AA116" s="4">
        <f>+'[1]01_2021 UPDATE'!$AD$59</f>
        <v>1575</v>
      </c>
      <c r="AC116" s="17"/>
      <c r="AD116" s="4">
        <f>E116*0.65</f>
        <v>1476.15</v>
      </c>
      <c r="AF116" s="17"/>
      <c r="AG116" s="4">
        <f>E116*0.85</f>
        <v>1930.35</v>
      </c>
      <c r="AI116" s="17"/>
      <c r="AJ116" s="4">
        <f>E116*0.75</f>
        <v>1703.25</v>
      </c>
      <c r="AL116" s="17"/>
      <c r="AM116" s="4">
        <v>1703.25</v>
      </c>
      <c r="AO116" s="17"/>
      <c r="AP116" s="4">
        <v>1703.25</v>
      </c>
      <c r="AR116" s="17"/>
      <c r="AS116" s="4">
        <f>E116*0.58</f>
        <v>1317.1799999999998</v>
      </c>
      <c r="AU116" s="17"/>
      <c r="AV116" s="4">
        <f t="shared" ref="AV116" si="66">MIN(J116:AS116)</f>
        <v>1317.1799999999998</v>
      </c>
      <c r="AW116" s="4">
        <f t="shared" ref="AW116" si="67">MAX(J116:AT116)</f>
        <v>2043.9</v>
      </c>
      <c r="AX116" s="17"/>
    </row>
    <row r="117" spans="1:52" x14ac:dyDescent="0.25">
      <c r="A117" s="3"/>
      <c r="C117" s="63" t="s">
        <v>56</v>
      </c>
      <c r="D117" s="3">
        <v>31628</v>
      </c>
      <c r="E117" s="4">
        <v>474</v>
      </c>
      <c r="F117" s="54"/>
      <c r="H117" s="4">
        <f>E117*0.7</f>
        <v>331.79999999999995</v>
      </c>
      <c r="I117" s="17"/>
      <c r="K117" s="4">
        <f>+'[1]01_2021 UPDATE'!$N$59</f>
        <v>208.81</v>
      </c>
      <c r="L117" s="17"/>
      <c r="P117" s="4">
        <f>+'[1]01_2021 UPDATE'!$S$59</f>
        <v>219.79979316000001</v>
      </c>
      <c r="Q117" s="17"/>
      <c r="S117" s="4">
        <f>+'[1]01_2021 UPDATE'!$V$59</f>
        <v>229.09</v>
      </c>
      <c r="T117" s="17"/>
      <c r="V117" s="4">
        <f>+'[1]01_2021 UPDATE'!$Y$59</f>
        <v>263.04205037499997</v>
      </c>
      <c r="W117" s="17"/>
      <c r="Y117" s="4">
        <f>+'[1]01_2021 UPDATE'!$AB$59</f>
        <v>242.54400000000001</v>
      </c>
      <c r="Z117" s="17"/>
      <c r="AB117" s="4">
        <f>+'[1]01_2021 UPDATE'!$AE$59</f>
        <v>345</v>
      </c>
      <c r="AC117" s="17"/>
      <c r="AE117" s="4">
        <f>+'[1]01_2021 UPDATE'!$AK$59</f>
        <v>210.64146844499999</v>
      </c>
      <c r="AF117" s="17"/>
      <c r="AH117" s="4">
        <f>+'[1]01_2021 UPDATE'!$AN$59</f>
        <v>238.11644259000002</v>
      </c>
      <c r="AI117" s="17"/>
      <c r="AK117" s="4">
        <f>+'[1]01_2021 UPDATE'!$AQ$59</f>
        <v>219.79979316000001</v>
      </c>
      <c r="AL117" s="17"/>
      <c r="AN117" s="4">
        <f>+'[1]01_2021 UPDATE'!$AT$59</f>
        <v>219.79979316000001</v>
      </c>
      <c r="AO117" s="17"/>
      <c r="AQ117" s="4">
        <f>+'[1]01_2021 UPDATE'!$AW$59</f>
        <v>219.79979316000001</v>
      </c>
      <c r="AR117" s="17"/>
      <c r="AT117" s="4">
        <f>+'[1]01_2021 UPDATE'!$AZ$59</f>
        <v>229.47446436249999</v>
      </c>
      <c r="AU117" s="17"/>
      <c r="AX117" s="17"/>
      <c r="AY117" s="4">
        <f>MIN(K117:AT117)</f>
        <v>208.81</v>
      </c>
      <c r="AZ117" s="4">
        <f>MAX(K117:AT117)</f>
        <v>345</v>
      </c>
    </row>
    <row r="118" spans="1:52" x14ac:dyDescent="0.25">
      <c r="A118" s="3"/>
      <c r="C118" s="63" t="s">
        <v>87</v>
      </c>
      <c r="D118" s="96">
        <v>520</v>
      </c>
      <c r="E118" s="4">
        <v>1500</v>
      </c>
      <c r="F118" s="54"/>
      <c r="H118" s="4">
        <v>560</v>
      </c>
      <c r="I118" s="17"/>
      <c r="K118" s="4">
        <v>553</v>
      </c>
      <c r="L118" s="17"/>
      <c r="P118" s="4">
        <v>186.41</v>
      </c>
      <c r="Q118" s="17"/>
      <c r="S118" s="4">
        <v>560</v>
      </c>
      <c r="T118" s="17"/>
      <c r="V118" s="4">
        <v>553</v>
      </c>
      <c r="W118" s="17"/>
      <c r="Y118" s="4">
        <v>553</v>
      </c>
      <c r="Z118" s="17"/>
      <c r="AB118" s="4">
        <v>420</v>
      </c>
      <c r="AC118" s="17"/>
      <c r="AE118" s="4">
        <v>280</v>
      </c>
      <c r="AF118" s="17"/>
      <c r="AH118" s="4">
        <v>392</v>
      </c>
      <c r="AI118" s="17"/>
      <c r="AK118" s="4">
        <v>315</v>
      </c>
      <c r="AL118" s="17"/>
      <c r="AN118" s="4">
        <v>315</v>
      </c>
      <c r="AO118" s="17"/>
      <c r="AQ118" s="4">
        <v>315</v>
      </c>
      <c r="AR118" s="17"/>
      <c r="AT118" s="4">
        <v>595</v>
      </c>
      <c r="AU118" s="17"/>
      <c r="AX118" s="17"/>
      <c r="AY118" s="4">
        <f>MIN(K118:AT118)</f>
        <v>186.41</v>
      </c>
      <c r="AZ118" s="4">
        <f>MAX(K118:AT118)</f>
        <v>595</v>
      </c>
    </row>
    <row r="119" spans="1:52" x14ac:dyDescent="0.25">
      <c r="A119" s="3" t="s">
        <v>54</v>
      </c>
      <c r="B119" s="1" t="s">
        <v>137</v>
      </c>
      <c r="C119" s="63" t="s">
        <v>64</v>
      </c>
      <c r="D119" s="3">
        <v>31624</v>
      </c>
      <c r="E119" s="4">
        <v>1562</v>
      </c>
      <c r="F119" s="54"/>
      <c r="G119" s="4">
        <f t="shared" ref="G119" si="68">E119*0.7</f>
        <v>1093.3999999999999</v>
      </c>
      <c r="I119" s="17"/>
      <c r="J119" s="4">
        <v>1093.3999999999999</v>
      </c>
      <c r="L119" s="17"/>
      <c r="M119" s="4">
        <f>E119*0.65</f>
        <v>1015.3000000000001</v>
      </c>
      <c r="N119" s="4">
        <f>E119*0.75</f>
        <v>1171.5</v>
      </c>
      <c r="O119" s="4">
        <f>E119*0.9</f>
        <v>1405.8</v>
      </c>
      <c r="Q119" s="17"/>
      <c r="R119" s="4">
        <f>E119*0.8</f>
        <v>1249.6000000000001</v>
      </c>
      <c r="T119" s="17"/>
      <c r="U119" s="4">
        <v>1093.3999999999999</v>
      </c>
      <c r="W119" s="17"/>
      <c r="X119" s="4">
        <v>1093.3999999999999</v>
      </c>
      <c r="Z119" s="17"/>
      <c r="AA119" s="4">
        <f>+'[1]01_2021 UPDATE'!$AD$54</f>
        <v>1083.75</v>
      </c>
      <c r="AC119" s="17"/>
      <c r="AD119" s="4">
        <f>E119*0.65</f>
        <v>1015.3000000000001</v>
      </c>
      <c r="AF119" s="17"/>
      <c r="AG119" s="4">
        <f>E119*0.85</f>
        <v>1327.7</v>
      </c>
      <c r="AI119" s="17"/>
      <c r="AJ119" s="4">
        <f>E119*0.75</f>
        <v>1171.5</v>
      </c>
      <c r="AL119" s="17"/>
      <c r="AM119" s="4">
        <v>1171.5</v>
      </c>
      <c r="AO119" s="17"/>
      <c r="AP119" s="4">
        <v>1171.5</v>
      </c>
      <c r="AR119" s="17"/>
      <c r="AS119" s="4">
        <f>E119*0.58</f>
        <v>905.95999999999992</v>
      </c>
      <c r="AU119" s="17"/>
      <c r="AV119" s="4">
        <f t="shared" ref="AV119" si="69">MIN(J119:AS119)</f>
        <v>905.95999999999992</v>
      </c>
      <c r="AW119" s="4">
        <f t="shared" ref="AW119" si="70">MAX(J119:AT119)</f>
        <v>1405.8</v>
      </c>
      <c r="AX119" s="17"/>
    </row>
    <row r="120" spans="1:52" x14ac:dyDescent="0.25">
      <c r="A120" s="3"/>
      <c r="C120" s="63" t="s">
        <v>56</v>
      </c>
      <c r="D120" s="3">
        <v>31624</v>
      </c>
      <c r="E120" s="4">
        <v>361</v>
      </c>
      <c r="F120" s="54"/>
      <c r="H120" s="4">
        <f>E120*0.7</f>
        <v>252.7</v>
      </c>
      <c r="I120" s="17"/>
      <c r="K120" s="4">
        <f>+'[1]01_2021 UPDATE'!$N$54</f>
        <v>159.69</v>
      </c>
      <c r="L120" s="17"/>
      <c r="P120" s="4">
        <f>+'[1]01_2021 UPDATE'!$S$54</f>
        <v>168.09913584</v>
      </c>
      <c r="Q120" s="17"/>
      <c r="S120" s="4">
        <f>+'[1]01_2021 UPDATE'!$V$54</f>
        <v>177.01</v>
      </c>
      <c r="T120" s="17"/>
      <c r="V120" s="4">
        <f>+'[1]01_2021 UPDATE'!$Y$54</f>
        <v>204.5117788142</v>
      </c>
      <c r="W120" s="17"/>
      <c r="Y120" s="4">
        <f>+'[1]01_2021 UPDATE'!$AB$54</f>
        <v>186.17146875</v>
      </c>
      <c r="Z120" s="17"/>
      <c r="AB120" s="4">
        <f>+'[1]01_2021 UPDATE'!$AE$54</f>
        <v>262.5</v>
      </c>
      <c r="AC120" s="17"/>
      <c r="AE120" s="4">
        <f>+'[1]01_2021 UPDATE'!$AK$54</f>
        <v>161.09500517999999</v>
      </c>
      <c r="AF120" s="17"/>
      <c r="AH120" s="4">
        <f>+'[1]01_2021 UPDATE'!$AN$54</f>
        <v>182.10739716</v>
      </c>
      <c r="AI120" s="17"/>
      <c r="AK120" s="4">
        <f>+'[1]01_2021 UPDATE'!$AQ$54</f>
        <v>168.09913584</v>
      </c>
      <c r="AL120" s="17"/>
      <c r="AN120" s="4">
        <f>+'[1]01_2021 UPDATE'!$AT$54</f>
        <v>168.09913584</v>
      </c>
      <c r="AO120" s="17"/>
      <c r="AQ120" s="4">
        <f>+'[1]01_2021 UPDATE'!$AW$54</f>
        <v>168.09913584</v>
      </c>
      <c r="AR120" s="17"/>
      <c r="AT120" s="4">
        <f>+'[1]01_2021 UPDATE'!$AZ$54</f>
        <v>175.13470938249998</v>
      </c>
      <c r="AU120" s="17"/>
      <c r="AX120" s="17"/>
      <c r="AY120" s="4">
        <f>MIN(K120:AT120)</f>
        <v>159.69</v>
      </c>
      <c r="AZ120" s="4">
        <f>MAX(K120:AT120)</f>
        <v>262.5</v>
      </c>
    </row>
    <row r="121" spans="1:52" x14ac:dyDescent="0.25">
      <c r="A121" s="3"/>
      <c r="C121" s="63" t="s">
        <v>87</v>
      </c>
      <c r="D121" s="96">
        <v>520</v>
      </c>
      <c r="E121" s="4">
        <v>1500</v>
      </c>
      <c r="F121" s="54"/>
      <c r="H121" s="4">
        <v>560</v>
      </c>
      <c r="I121" s="17"/>
      <c r="K121" s="4">
        <v>553</v>
      </c>
      <c r="L121" s="17"/>
      <c r="P121" s="4">
        <v>186.41</v>
      </c>
      <c r="Q121" s="17"/>
      <c r="S121" s="4">
        <v>560</v>
      </c>
      <c r="T121" s="17"/>
      <c r="V121" s="4">
        <v>553</v>
      </c>
      <c r="W121" s="17"/>
      <c r="Y121" s="4">
        <v>553</v>
      </c>
      <c r="Z121" s="17"/>
      <c r="AB121" s="4">
        <v>420</v>
      </c>
      <c r="AC121" s="17"/>
      <c r="AE121" s="4">
        <v>280</v>
      </c>
      <c r="AF121" s="17"/>
      <c r="AH121" s="4">
        <v>392</v>
      </c>
      <c r="AI121" s="17"/>
      <c r="AK121" s="4">
        <v>315</v>
      </c>
      <c r="AL121" s="17"/>
      <c r="AN121" s="4">
        <v>315</v>
      </c>
      <c r="AO121" s="17"/>
      <c r="AQ121" s="4">
        <v>315</v>
      </c>
      <c r="AR121" s="17"/>
      <c r="AT121" s="4">
        <v>595</v>
      </c>
      <c r="AU121" s="17"/>
      <c r="AX121" s="17"/>
      <c r="AY121" s="4">
        <f>MIN(K121:AT121)</f>
        <v>186.41</v>
      </c>
      <c r="AZ121" s="4">
        <f>MAX(K121:AT121)</f>
        <v>595</v>
      </c>
    </row>
    <row r="122" spans="1:52" x14ac:dyDescent="0.25">
      <c r="A122" s="3" t="s">
        <v>54</v>
      </c>
      <c r="B122" s="1" t="s">
        <v>138</v>
      </c>
      <c r="C122" s="63" t="s">
        <v>64</v>
      </c>
      <c r="D122" s="3">
        <v>31645</v>
      </c>
      <c r="E122" s="4">
        <v>2163</v>
      </c>
      <c r="F122" s="54"/>
      <c r="G122" s="4">
        <f t="shared" ref="G122" si="71">E122*0.7</f>
        <v>1514.1</v>
      </c>
      <c r="I122" s="17"/>
      <c r="J122" s="4">
        <v>1514.1</v>
      </c>
      <c r="L122" s="17"/>
      <c r="M122" s="4">
        <f>E122*0.65</f>
        <v>1405.95</v>
      </c>
      <c r="N122" s="4">
        <f>E122*0.75</f>
        <v>1622.25</v>
      </c>
      <c r="O122" s="4">
        <f>E122*0.9</f>
        <v>1946.7</v>
      </c>
      <c r="Q122" s="17"/>
      <c r="R122" s="4">
        <f>E122*0.8</f>
        <v>1730.4</v>
      </c>
      <c r="T122" s="17"/>
      <c r="U122" s="4">
        <v>1514.1</v>
      </c>
      <c r="W122" s="17"/>
      <c r="X122" s="4">
        <v>1514.1</v>
      </c>
      <c r="Z122" s="17"/>
      <c r="AA122" s="4">
        <f>+'[1]01_2021 UPDATE'!$AD$79</f>
        <v>1500</v>
      </c>
      <c r="AC122" s="17"/>
      <c r="AD122" s="4">
        <f>E122*0.65</f>
        <v>1405.95</v>
      </c>
      <c r="AF122" s="17"/>
      <c r="AG122" s="4">
        <f>E122*0.85</f>
        <v>1838.55</v>
      </c>
      <c r="AI122" s="17"/>
      <c r="AJ122" s="4">
        <f>E122*0.75</f>
        <v>1622.25</v>
      </c>
      <c r="AL122" s="17"/>
      <c r="AM122" s="4">
        <v>1622.25</v>
      </c>
      <c r="AO122" s="17"/>
      <c r="AP122" s="4">
        <v>1622.25</v>
      </c>
      <c r="AR122" s="17"/>
      <c r="AS122" s="4">
        <f>E122*0.58</f>
        <v>1254.54</v>
      </c>
      <c r="AU122" s="17"/>
      <c r="AV122" s="4">
        <f t="shared" ref="AV122" si="72">MIN(J122:AS122)</f>
        <v>1254.54</v>
      </c>
      <c r="AW122" s="4">
        <f t="shared" ref="AW122" si="73">MAX(J122:AT122)</f>
        <v>1946.7</v>
      </c>
      <c r="AX122" s="17"/>
    </row>
    <row r="123" spans="1:52" x14ac:dyDescent="0.25">
      <c r="A123" s="3"/>
      <c r="C123" s="63" t="s">
        <v>56</v>
      </c>
      <c r="D123" s="3">
        <v>31645</v>
      </c>
      <c r="E123" s="4">
        <v>397</v>
      </c>
      <c r="F123" s="54"/>
      <c r="H123" s="4">
        <f>E123*0.7</f>
        <v>277.89999999999998</v>
      </c>
      <c r="I123" s="17"/>
      <c r="K123" s="4">
        <f>+'[1]01_2021 UPDATE'!$N$79</f>
        <v>174.49</v>
      </c>
      <c r="L123" s="17"/>
      <c r="P123" s="4">
        <f>+'[1]01_2021 UPDATE'!$S$79</f>
        <v>183.68092115999997</v>
      </c>
      <c r="Q123" s="17"/>
      <c r="S123" s="4">
        <f>+'[1]01_2021 UPDATE'!$V$79</f>
        <v>193.33</v>
      </c>
      <c r="T123" s="17"/>
      <c r="V123" s="4">
        <f>+'[1]01_2021 UPDATE'!$Y$79</f>
        <v>223.19819020330002</v>
      </c>
      <c r="W123" s="17"/>
      <c r="Y123" s="4">
        <f>+'[1]01_2021 UPDATE'!$AB$79</f>
        <v>204.17278124999999</v>
      </c>
      <c r="Z123" s="17"/>
      <c r="AB123" s="4">
        <f>+'[1]01_2021 UPDATE'!$AE$79</f>
        <v>288.75</v>
      </c>
      <c r="AC123" s="17"/>
      <c r="AE123" s="4">
        <f>+'[1]01_2021 UPDATE'!$AK$79</f>
        <v>176.02754944499995</v>
      </c>
      <c r="AF123" s="17"/>
      <c r="AH123" s="4">
        <f>+'[1]01_2021 UPDATE'!$AN$79</f>
        <v>198.98766458999998</v>
      </c>
      <c r="AI123" s="17"/>
      <c r="AK123" s="4">
        <f>+'[1]01_2021 UPDATE'!$AQ$79</f>
        <v>183.68092115999997</v>
      </c>
      <c r="AL123" s="17"/>
      <c r="AN123" s="4">
        <f>+'[1]01_2021 UPDATE'!$AT$79</f>
        <v>183.68092115999997</v>
      </c>
      <c r="AO123" s="17"/>
      <c r="AQ123" s="4">
        <f>+'[1]01_2021 UPDATE'!$AW$79</f>
        <v>183.68092115999997</v>
      </c>
      <c r="AR123" s="17"/>
      <c r="AT123" s="4">
        <f>+'[1]01_2021 UPDATE'!$AZ$79</f>
        <v>191.01533879750002</v>
      </c>
      <c r="AU123" s="17"/>
      <c r="AX123" s="17"/>
      <c r="AY123" s="4">
        <f>MIN(K123:AT123)</f>
        <v>174.49</v>
      </c>
      <c r="AZ123" s="4">
        <f>MAX(K123:AT123)</f>
        <v>288.75</v>
      </c>
    </row>
    <row r="124" spans="1:52" x14ac:dyDescent="0.25">
      <c r="A124" s="3"/>
      <c r="C124" s="63" t="s">
        <v>87</v>
      </c>
      <c r="D124" s="96">
        <v>520</v>
      </c>
      <c r="E124" s="4">
        <v>1500</v>
      </c>
      <c r="F124" s="54"/>
      <c r="H124" s="4">
        <v>560</v>
      </c>
      <c r="I124" s="17"/>
      <c r="K124" s="4">
        <v>553</v>
      </c>
      <c r="L124" s="17"/>
      <c r="P124" s="4">
        <v>186.41</v>
      </c>
      <c r="Q124" s="17"/>
      <c r="S124" s="4">
        <v>560</v>
      </c>
      <c r="T124" s="17"/>
      <c r="V124" s="4">
        <v>553</v>
      </c>
      <c r="W124" s="17"/>
      <c r="Y124" s="4">
        <v>553</v>
      </c>
      <c r="Z124" s="17"/>
      <c r="AB124" s="4">
        <v>420</v>
      </c>
      <c r="AC124" s="17"/>
      <c r="AE124" s="4">
        <v>280</v>
      </c>
      <c r="AF124" s="17"/>
      <c r="AH124" s="4">
        <v>392</v>
      </c>
      <c r="AI124" s="17"/>
      <c r="AK124" s="4">
        <v>315</v>
      </c>
      <c r="AL124" s="17"/>
      <c r="AN124" s="4">
        <v>315</v>
      </c>
      <c r="AO124" s="17"/>
      <c r="AQ124" s="4">
        <v>315</v>
      </c>
      <c r="AR124" s="17"/>
      <c r="AT124" s="4">
        <v>595</v>
      </c>
      <c r="AU124" s="17"/>
      <c r="AX124" s="17"/>
      <c r="AY124" s="4">
        <f>MIN(K124:AT124)</f>
        <v>186.41</v>
      </c>
      <c r="AZ124" s="4">
        <f>MAX(K124:AT124)</f>
        <v>595</v>
      </c>
    </row>
    <row r="125" spans="1:52" x14ac:dyDescent="0.25">
      <c r="A125" s="3" t="s">
        <v>54</v>
      </c>
      <c r="B125" s="1" t="s">
        <v>139</v>
      </c>
      <c r="C125" s="63" t="s">
        <v>64</v>
      </c>
      <c r="D125" s="3">
        <v>31628</v>
      </c>
      <c r="E125" s="4">
        <v>2271</v>
      </c>
      <c r="F125" s="54"/>
      <c r="G125" s="4">
        <f t="shared" ref="G125" si="74">E125*0.7</f>
        <v>1589.6999999999998</v>
      </c>
      <c r="I125" s="17"/>
      <c r="J125" s="4">
        <v>1589.6999999999998</v>
      </c>
      <c r="L125" s="17"/>
      <c r="M125" s="4">
        <f>E125*0.65</f>
        <v>1476.15</v>
      </c>
      <c r="N125" s="4">
        <f>E125*0.75</f>
        <v>1703.25</v>
      </c>
      <c r="O125" s="4">
        <f>E125*0.9</f>
        <v>2043.9</v>
      </c>
      <c r="Q125" s="17"/>
      <c r="R125" s="4">
        <f>E125*0.8</f>
        <v>1816.8000000000002</v>
      </c>
      <c r="T125" s="17"/>
      <c r="U125" s="4">
        <v>1589.6999999999998</v>
      </c>
      <c r="W125" s="17"/>
      <c r="X125" s="4">
        <v>1589.6999999999998</v>
      </c>
      <c r="Z125" s="17"/>
      <c r="AA125" s="4">
        <f>+'[1]01_2021 UPDATE'!$AD$59</f>
        <v>1575</v>
      </c>
      <c r="AC125" s="17"/>
      <c r="AD125" s="4">
        <f>E125*0.65</f>
        <v>1476.15</v>
      </c>
      <c r="AF125" s="17"/>
      <c r="AG125" s="4">
        <f>E125*0.85</f>
        <v>1930.35</v>
      </c>
      <c r="AI125" s="17"/>
      <c r="AJ125" s="4">
        <f>E125*0.75</f>
        <v>1703.25</v>
      </c>
      <c r="AL125" s="17"/>
      <c r="AM125" s="4">
        <v>1703.25</v>
      </c>
      <c r="AO125" s="17"/>
      <c r="AP125" s="4">
        <v>1703.25</v>
      </c>
      <c r="AR125" s="17"/>
      <c r="AS125" s="4">
        <f>E125*0.58</f>
        <v>1317.1799999999998</v>
      </c>
      <c r="AU125" s="17"/>
      <c r="AV125" s="4">
        <f t="shared" ref="AV125" si="75">MIN(J125:AS125)</f>
        <v>1317.1799999999998</v>
      </c>
      <c r="AW125" s="4">
        <f t="shared" ref="AW125" si="76">MAX(J125:AT125)</f>
        <v>2043.9</v>
      </c>
      <c r="AX125" s="17"/>
    </row>
    <row r="126" spans="1:52" x14ac:dyDescent="0.25">
      <c r="A126" s="3"/>
      <c r="C126" s="63" t="s">
        <v>56</v>
      </c>
      <c r="D126" s="3">
        <v>31628</v>
      </c>
      <c r="E126" s="4">
        <v>474</v>
      </c>
      <c r="F126" s="54"/>
      <c r="H126" s="4">
        <f>E126*0.7</f>
        <v>331.79999999999995</v>
      </c>
      <c r="I126" s="17"/>
      <c r="K126" s="4">
        <f>+'[1]01_2021 UPDATE'!$N$59</f>
        <v>208.81</v>
      </c>
      <c r="L126" s="17"/>
      <c r="P126" s="4">
        <f>+'[1]01_2021 UPDATE'!$S$59</f>
        <v>219.79979316000001</v>
      </c>
      <c r="Q126" s="17"/>
      <c r="S126" s="4">
        <f>+'[1]01_2021 UPDATE'!$V$59</f>
        <v>229.09</v>
      </c>
      <c r="T126" s="17"/>
      <c r="V126" s="4">
        <f>+'[1]01_2021 UPDATE'!$Y$59</f>
        <v>263.04205037499997</v>
      </c>
      <c r="W126" s="17"/>
      <c r="Y126" s="4">
        <f>+'[1]01_2021 UPDATE'!$AB$59</f>
        <v>242.54400000000001</v>
      </c>
      <c r="Z126" s="17"/>
      <c r="AB126" s="4">
        <f>+'[1]01_2021 UPDATE'!$AE$59</f>
        <v>345</v>
      </c>
      <c r="AC126" s="17"/>
      <c r="AE126" s="4">
        <f>+'[1]01_2021 UPDATE'!$AK$59</f>
        <v>210.64146844499999</v>
      </c>
      <c r="AF126" s="17"/>
      <c r="AH126" s="4">
        <f>+'[1]01_2021 UPDATE'!$AN$59</f>
        <v>238.11644259000002</v>
      </c>
      <c r="AI126" s="17"/>
      <c r="AK126" s="4">
        <f>+'[1]01_2021 UPDATE'!$AQ$59</f>
        <v>219.79979316000001</v>
      </c>
      <c r="AL126" s="17"/>
      <c r="AN126" s="4">
        <f>+'[1]01_2021 UPDATE'!$AT$59</f>
        <v>219.79979316000001</v>
      </c>
      <c r="AO126" s="17"/>
      <c r="AQ126" s="4">
        <f>+'[1]01_2021 UPDATE'!$AW$59</f>
        <v>219.79979316000001</v>
      </c>
      <c r="AR126" s="17"/>
      <c r="AT126" s="4">
        <f>+'[1]01_2021 UPDATE'!$AY$59</f>
        <v>1218</v>
      </c>
      <c r="AU126" s="17"/>
      <c r="AX126" s="17"/>
      <c r="AY126" s="4">
        <f>MIN(K126:AT126)</f>
        <v>208.81</v>
      </c>
      <c r="AZ126" s="4">
        <f>MAX(K126:AT126)</f>
        <v>1218</v>
      </c>
    </row>
    <row r="127" spans="1:52" x14ac:dyDescent="0.25">
      <c r="A127" s="3"/>
      <c r="C127" s="63" t="s">
        <v>64</v>
      </c>
      <c r="D127" s="3">
        <v>31645</v>
      </c>
      <c r="E127" s="4">
        <v>2163</v>
      </c>
      <c r="F127" s="54"/>
      <c r="G127" s="4">
        <f t="shared" ref="G127" si="77">E127*0.7</f>
        <v>1514.1</v>
      </c>
      <c r="I127" s="17"/>
      <c r="J127" s="4">
        <v>1514.1</v>
      </c>
      <c r="L127" s="17"/>
      <c r="M127" s="4">
        <f>E127*0.65</f>
        <v>1405.95</v>
      </c>
      <c r="N127" s="4">
        <f>E127*0.75</f>
        <v>1622.25</v>
      </c>
      <c r="O127" s="4">
        <f>E127*0.9</f>
        <v>1946.7</v>
      </c>
      <c r="Q127" s="17"/>
      <c r="R127" s="4">
        <f>E127*0.8</f>
        <v>1730.4</v>
      </c>
      <c r="T127" s="17"/>
      <c r="U127" s="4">
        <v>1514.1</v>
      </c>
      <c r="W127" s="17"/>
      <c r="X127" s="4">
        <v>1514.1</v>
      </c>
      <c r="Z127" s="17"/>
      <c r="AA127" s="4">
        <f>+'[1]01_2021 UPDATE'!$AD$79</f>
        <v>1500</v>
      </c>
      <c r="AC127" s="17"/>
      <c r="AD127" s="4">
        <f>E127*0.65</f>
        <v>1405.95</v>
      </c>
      <c r="AF127" s="17"/>
      <c r="AG127" s="4">
        <f>E127*0.85</f>
        <v>1838.55</v>
      </c>
      <c r="AI127" s="17"/>
      <c r="AJ127" s="4">
        <f>E127*0.75</f>
        <v>1622.25</v>
      </c>
      <c r="AL127" s="17"/>
      <c r="AM127" s="4">
        <v>1622.25</v>
      </c>
      <c r="AO127" s="17"/>
      <c r="AP127" s="4">
        <v>1622.25</v>
      </c>
      <c r="AR127" s="17"/>
      <c r="AS127" s="4">
        <f>E127*0.58</f>
        <v>1254.54</v>
      </c>
      <c r="AU127" s="17"/>
      <c r="AV127" s="4">
        <f t="shared" ref="AV127" si="78">MIN(J127:AS127)</f>
        <v>1254.54</v>
      </c>
      <c r="AW127" s="4">
        <f t="shared" ref="AW127" si="79">MAX(J127:AT127)</f>
        <v>1946.7</v>
      </c>
      <c r="AX127" s="17"/>
    </row>
    <row r="128" spans="1:52" x14ac:dyDescent="0.25">
      <c r="A128" s="3"/>
      <c r="C128" s="63" t="s">
        <v>56</v>
      </c>
      <c r="D128" s="3">
        <v>31645</v>
      </c>
      <c r="E128" s="4">
        <v>397</v>
      </c>
      <c r="F128" s="54"/>
      <c r="H128" s="4">
        <f>E128*0.7</f>
        <v>277.89999999999998</v>
      </c>
      <c r="I128" s="17"/>
      <c r="K128" s="4">
        <f>+'[1]01_2021 UPDATE'!$N$79</f>
        <v>174.49</v>
      </c>
      <c r="L128" s="17"/>
      <c r="P128" s="4">
        <f>+'[1]01_2021 UPDATE'!$S$79</f>
        <v>183.68092115999997</v>
      </c>
      <c r="Q128" s="17"/>
      <c r="S128" s="4">
        <f>+'[1]01_2021 UPDATE'!$V$79</f>
        <v>193.33</v>
      </c>
      <c r="T128" s="17"/>
      <c r="V128" s="4">
        <f>+'[1]01_2021 UPDATE'!$Y$79</f>
        <v>223.19819020330002</v>
      </c>
      <c r="W128" s="17"/>
      <c r="Y128" s="4">
        <f>+'[1]01_2021 UPDATE'!$AB$79</f>
        <v>204.17278124999999</v>
      </c>
      <c r="Z128" s="17"/>
      <c r="AB128" s="4">
        <f>+'[1]01_2021 UPDATE'!$AE$79</f>
        <v>288.75</v>
      </c>
      <c r="AC128" s="17"/>
      <c r="AE128" s="4">
        <f>+'[1]01_2021 UPDATE'!$AK$79</f>
        <v>176.02754944499995</v>
      </c>
      <c r="AF128" s="17"/>
      <c r="AH128" s="4">
        <f>+'[1]01_2021 UPDATE'!$AN$79</f>
        <v>198.98766458999998</v>
      </c>
      <c r="AI128" s="17"/>
      <c r="AK128" s="4">
        <f>+'[1]01_2021 UPDATE'!$AQ$79</f>
        <v>183.68092115999997</v>
      </c>
      <c r="AL128" s="17"/>
      <c r="AN128" s="4">
        <f>+'[1]01_2021 UPDATE'!$AT$79</f>
        <v>183.68092115999997</v>
      </c>
      <c r="AO128" s="17"/>
      <c r="AQ128" s="4">
        <f>+'[1]01_2021 UPDATE'!$AW$79</f>
        <v>183.68092115999997</v>
      </c>
      <c r="AR128" s="17"/>
      <c r="AT128" s="4">
        <f>+'[1]01_2021 UPDATE'!$AZ$79</f>
        <v>191.01533879750002</v>
      </c>
      <c r="AU128" s="17"/>
      <c r="AX128" s="17"/>
      <c r="AY128" s="4">
        <f>MIN(K128:AT128)</f>
        <v>174.49</v>
      </c>
      <c r="AZ128" s="4">
        <f>MAX(K128:AT128)</f>
        <v>288.75</v>
      </c>
    </row>
    <row r="129" spans="1:52" x14ac:dyDescent="0.25">
      <c r="A129" s="3"/>
      <c r="C129" s="63" t="s">
        <v>87</v>
      </c>
      <c r="D129" s="96">
        <v>520</v>
      </c>
      <c r="E129" s="4">
        <v>1500</v>
      </c>
      <c r="F129" s="54"/>
      <c r="H129" s="4">
        <v>560</v>
      </c>
      <c r="I129" s="17"/>
      <c r="K129" s="4">
        <v>553</v>
      </c>
      <c r="L129" s="17"/>
      <c r="P129" s="4">
        <v>186.41</v>
      </c>
      <c r="Q129" s="17"/>
      <c r="S129" s="4">
        <v>560</v>
      </c>
      <c r="T129" s="17"/>
      <c r="V129" s="4">
        <v>553</v>
      </c>
      <c r="W129" s="17"/>
      <c r="Y129" s="4">
        <v>553</v>
      </c>
      <c r="Z129" s="17"/>
      <c r="AB129" s="4">
        <v>420</v>
      </c>
      <c r="AC129" s="17"/>
      <c r="AE129" s="4">
        <v>280</v>
      </c>
      <c r="AF129" s="17"/>
      <c r="AH129" s="4">
        <v>392</v>
      </c>
      <c r="AI129" s="17"/>
      <c r="AK129" s="4">
        <v>315</v>
      </c>
      <c r="AL129" s="17"/>
      <c r="AN129" s="4">
        <v>315</v>
      </c>
      <c r="AO129" s="17"/>
      <c r="AQ129" s="4">
        <v>315</v>
      </c>
      <c r="AR129" s="17"/>
      <c r="AT129" s="4">
        <v>595</v>
      </c>
      <c r="AU129" s="17"/>
      <c r="AX129" s="17"/>
      <c r="AY129" s="4">
        <f>MIN(K129:AT129)</f>
        <v>186.41</v>
      </c>
      <c r="AZ129" s="4">
        <f>MAX(K129:AT129)</f>
        <v>595</v>
      </c>
    </row>
    <row r="130" spans="1:52" x14ac:dyDescent="0.25">
      <c r="A130" s="3" t="s">
        <v>54</v>
      </c>
      <c r="B130" s="1" t="s">
        <v>140</v>
      </c>
      <c r="C130" s="63" t="s">
        <v>64</v>
      </c>
      <c r="D130" s="3">
        <v>31635</v>
      </c>
      <c r="E130" s="4">
        <v>2163</v>
      </c>
      <c r="F130" s="54"/>
      <c r="G130" s="4">
        <f t="shared" ref="G130" si="80">E130*0.7</f>
        <v>1514.1</v>
      </c>
      <c r="I130" s="17"/>
      <c r="J130" s="4">
        <v>1514.1</v>
      </c>
      <c r="L130" s="17"/>
      <c r="M130" s="4">
        <f>E130*0.65</f>
        <v>1405.95</v>
      </c>
      <c r="N130" s="4">
        <f>E130*0.75</f>
        <v>1622.25</v>
      </c>
      <c r="O130" s="4">
        <f>E130*0.9</f>
        <v>1946.7</v>
      </c>
      <c r="Q130" s="17"/>
      <c r="R130" s="4">
        <f t="shared" ref="R130:R133" si="81">E130*0.8</f>
        <v>1730.4</v>
      </c>
      <c r="T130" s="17"/>
      <c r="U130" s="4">
        <v>1514.1</v>
      </c>
      <c r="W130" s="17"/>
      <c r="X130" s="4">
        <v>1514.1</v>
      </c>
      <c r="Z130" s="17"/>
      <c r="AA130" s="4">
        <f>+'[1]01_2021 UPDATE'!$AD$70</f>
        <v>1500</v>
      </c>
      <c r="AC130" s="17"/>
      <c r="AD130" s="4">
        <f>E130*0.65</f>
        <v>1405.95</v>
      </c>
      <c r="AF130" s="17"/>
      <c r="AG130" s="4">
        <f>E130*0.85</f>
        <v>1838.55</v>
      </c>
      <c r="AI130" s="17"/>
      <c r="AJ130" s="4">
        <f>E130*0.75</f>
        <v>1622.25</v>
      </c>
      <c r="AL130" s="17"/>
      <c r="AM130" s="4">
        <v>1622.25</v>
      </c>
      <c r="AO130" s="17"/>
      <c r="AP130" s="4">
        <v>1622.25</v>
      </c>
      <c r="AR130" s="17"/>
      <c r="AS130" s="4">
        <f>E130*0.58</f>
        <v>1254.54</v>
      </c>
      <c r="AU130" s="17"/>
      <c r="AV130" s="4">
        <f t="shared" ref="AV130" si="82">MIN(J130:AS130)</f>
        <v>1254.54</v>
      </c>
      <c r="AW130" s="4">
        <f t="shared" ref="AW130" si="83">MAX(J130:AT130)</f>
        <v>1946.7</v>
      </c>
      <c r="AX130" s="17"/>
    </row>
    <row r="131" spans="1:52" x14ac:dyDescent="0.25">
      <c r="A131" s="3"/>
      <c r="C131" s="63" t="s">
        <v>56</v>
      </c>
      <c r="D131" s="3">
        <v>31635</v>
      </c>
      <c r="E131" s="4">
        <v>469</v>
      </c>
      <c r="F131" s="54"/>
      <c r="H131" s="4">
        <f>E131*0.7</f>
        <v>328.29999999999995</v>
      </c>
      <c r="I131" s="17"/>
      <c r="K131" s="4">
        <f>+'[1]01_2021 UPDATE'!$N$70</f>
        <v>208.62</v>
      </c>
      <c r="L131" s="17"/>
      <c r="P131" s="4">
        <f>+'[1]01_2021 UPDATE'!$S$70</f>
        <v>219.59754480000001</v>
      </c>
      <c r="Q131" s="17"/>
      <c r="S131" s="4">
        <f>+'[1]01_2021 UPDATE'!$V$70</f>
        <v>231.55</v>
      </c>
      <c r="T131" s="17"/>
      <c r="V131" s="4">
        <f>+'[1]01_2021 UPDATE'!$Y$70</f>
        <v>262.50901573260001</v>
      </c>
      <c r="W131" s="17"/>
      <c r="Y131" s="4">
        <f>+'[1]01_2021 UPDATE'!$AB$70</f>
        <v>239.70168749999999</v>
      </c>
      <c r="Z131" s="17"/>
      <c r="AB131" s="4">
        <f>+'[1]01_2021 UPDATE'!$AE$70</f>
        <v>341.25</v>
      </c>
      <c r="AC131" s="17"/>
      <c r="AE131" s="4">
        <f>+'[1]01_2021 UPDATE'!$AK$70</f>
        <v>210.44764710000001</v>
      </c>
      <c r="AF131" s="17"/>
      <c r="AH131" s="4">
        <f>+'[1]01_2021 UPDATE'!$AN$70</f>
        <v>237.89734020000003</v>
      </c>
      <c r="AI131" s="17"/>
      <c r="AK131" s="4">
        <f>+'[1]01_2021 UPDATE'!$AQ$70</f>
        <v>219.59754480000001</v>
      </c>
      <c r="AL131" s="17"/>
      <c r="AN131" s="4">
        <f>+'[1]01_2021 UPDATE'!$AT$70</f>
        <v>219.59754480000001</v>
      </c>
      <c r="AO131" s="17"/>
      <c r="AQ131" s="4">
        <f>+'[1]01_2021 UPDATE'!$AW$70</f>
        <v>219.59754480000001</v>
      </c>
      <c r="AR131" s="17"/>
      <c r="AT131" s="4">
        <f>+'[1]01_2021 UPDATE'!$AZ$70</f>
        <v>229.65556083999999</v>
      </c>
      <c r="AU131" s="17"/>
      <c r="AX131" s="17"/>
      <c r="AY131" s="4">
        <f>MIN(K131:AT131)</f>
        <v>208.62</v>
      </c>
      <c r="AZ131" s="4">
        <f>MAX(K131:AT131)</f>
        <v>341.25</v>
      </c>
    </row>
    <row r="132" spans="1:52" x14ac:dyDescent="0.25">
      <c r="A132" s="3"/>
      <c r="C132" s="63" t="s">
        <v>87</v>
      </c>
      <c r="D132" s="96">
        <v>520</v>
      </c>
      <c r="E132" s="4">
        <v>1500</v>
      </c>
      <c r="F132" s="54"/>
      <c r="I132" s="17"/>
      <c r="L132" s="17"/>
      <c r="Q132" s="17"/>
      <c r="T132" s="17"/>
      <c r="W132" s="17"/>
      <c r="Z132" s="17"/>
      <c r="AC132" s="17"/>
      <c r="AF132" s="17"/>
      <c r="AI132" s="17"/>
      <c r="AL132" s="17"/>
      <c r="AO132" s="17"/>
      <c r="AR132" s="17"/>
      <c r="AU132" s="17"/>
      <c r="AX132" s="17"/>
    </row>
    <row r="133" spans="1:52" x14ac:dyDescent="0.25">
      <c r="A133" s="3" t="s">
        <v>54</v>
      </c>
      <c r="B133" s="1" t="s">
        <v>141</v>
      </c>
      <c r="C133" s="63" t="s">
        <v>64</v>
      </c>
      <c r="D133" s="3">
        <v>31647</v>
      </c>
      <c r="E133" s="4">
        <v>5694</v>
      </c>
      <c r="F133" s="54"/>
      <c r="G133" s="4">
        <f t="shared" ref="G133" si="84">E133*0.7</f>
        <v>3985.7999999999997</v>
      </c>
      <c r="I133" s="17"/>
      <c r="J133" s="4">
        <v>3985.7999999999997</v>
      </c>
      <c r="L133" s="17"/>
      <c r="M133" s="4">
        <f>E133*0.65</f>
        <v>3701.1</v>
      </c>
      <c r="N133" s="4">
        <f>E133*0.75</f>
        <v>4270.5</v>
      </c>
      <c r="O133" s="4">
        <f>E133*0.9</f>
        <v>5124.6000000000004</v>
      </c>
      <c r="Q133" s="17"/>
      <c r="R133" s="4">
        <f t="shared" si="81"/>
        <v>4555.2</v>
      </c>
      <c r="T133" s="17"/>
      <c r="U133" s="4">
        <v>3985.7999999999997</v>
      </c>
      <c r="W133" s="17"/>
      <c r="X133" s="4">
        <v>3985.7999999999997</v>
      </c>
      <c r="Z133" s="17"/>
      <c r="AA133" s="4">
        <f>+'[1]01_2021 UPDATE'!$AD$83</f>
        <v>3948.75</v>
      </c>
      <c r="AC133" s="17"/>
      <c r="AD133" s="4">
        <f>E133*0.65</f>
        <v>3701.1</v>
      </c>
      <c r="AF133" s="17"/>
      <c r="AG133" s="4">
        <f>E133*0.85</f>
        <v>4839.8999999999996</v>
      </c>
      <c r="AI133" s="17"/>
      <c r="AJ133" s="4">
        <f>E133*0.75</f>
        <v>4270.5</v>
      </c>
      <c r="AL133" s="17"/>
      <c r="AM133" s="4">
        <v>4270.5</v>
      </c>
      <c r="AO133" s="17"/>
      <c r="AP133" s="4">
        <v>4270.5</v>
      </c>
      <c r="AR133" s="17"/>
      <c r="AS133" s="4">
        <f>E133*0.58</f>
        <v>3302.52</v>
      </c>
      <c r="AU133" s="17"/>
      <c r="AV133" s="4">
        <f t="shared" ref="AV133" si="85">MIN(J133:AS133)</f>
        <v>3302.52</v>
      </c>
      <c r="AW133" s="4">
        <f t="shared" ref="AW133" si="86">MAX(J133:AT133)</f>
        <v>5124.6000000000004</v>
      </c>
      <c r="AX133" s="17"/>
    </row>
    <row r="134" spans="1:52" x14ac:dyDescent="0.25">
      <c r="A134" s="3"/>
      <c r="C134" s="63" t="s">
        <v>56</v>
      </c>
      <c r="D134" s="3">
        <v>31647</v>
      </c>
      <c r="E134" s="4">
        <v>500</v>
      </c>
      <c r="F134" s="54"/>
      <c r="H134" s="4">
        <f>E134*0.7</f>
        <v>350</v>
      </c>
      <c r="I134" s="17"/>
      <c r="K134" s="4">
        <f>+'[1]01_2021 UPDATE'!$N$83</f>
        <v>250.02</v>
      </c>
      <c r="L134" s="17"/>
      <c r="P134" s="4">
        <f>+'[1]01_2021 UPDATE'!$S$83</f>
        <v>263.18444832000006</v>
      </c>
      <c r="Q134" s="17"/>
      <c r="S134" s="4">
        <f>+'[1]01_2021 UPDATE'!$V$83</f>
        <v>284.70999999999998</v>
      </c>
      <c r="T134" s="17"/>
      <c r="V134" s="4">
        <f>+'[1]01_2021 UPDATE'!$Y$83</f>
        <v>242.5</v>
      </c>
      <c r="W134" s="17"/>
      <c r="Y134" s="4">
        <f>+'[1]01_2021 UPDATE'!$AB$83</f>
        <v>242.5</v>
      </c>
      <c r="Z134" s="17"/>
      <c r="AB134" s="4">
        <f>+'[1]01_2021 UPDATE'!$AE$83</f>
        <v>363.75</v>
      </c>
      <c r="AC134" s="17"/>
      <c r="AE134" s="4">
        <f>+'[1]01_2021 UPDATE'!$AK$83</f>
        <v>252.21842964000004</v>
      </c>
      <c r="AF134" s="17"/>
      <c r="AH134" s="4">
        <f>+'[1]01_2021 UPDATE'!$AN$83</f>
        <v>285.11648568000004</v>
      </c>
      <c r="AI134" s="17"/>
      <c r="AK134" s="4">
        <f>+'[1]01_2021 UPDATE'!$AQ$83</f>
        <v>263.18444832000006</v>
      </c>
      <c r="AL134" s="17"/>
      <c r="AN134" s="4">
        <f>+'[1]01_2021 UPDATE'!$AT$83</f>
        <v>263.18444832000006</v>
      </c>
      <c r="AO134" s="17"/>
      <c r="AQ134" s="4">
        <f>+'[1]01_2021 UPDATE'!$AW$83</f>
        <v>263.18444832000006</v>
      </c>
      <c r="AR134" s="17"/>
      <c r="AT134" s="4">
        <f>+'[1]01_2021 UPDATE'!$AZ$83</f>
        <v>276.87669259250004</v>
      </c>
      <c r="AU134" s="17"/>
      <c r="AX134" s="17"/>
      <c r="AY134" s="4">
        <f>MIN(K134:AT134)</f>
        <v>242.5</v>
      </c>
      <c r="AZ134" s="4">
        <f>MAX(K134:AT134)</f>
        <v>363.75</v>
      </c>
    </row>
    <row r="135" spans="1:52" x14ac:dyDescent="0.25">
      <c r="A135" s="3"/>
      <c r="C135" s="63" t="s">
        <v>87</v>
      </c>
      <c r="D135" s="96">
        <v>520</v>
      </c>
      <c r="E135" s="4">
        <v>1500</v>
      </c>
      <c r="F135" s="54"/>
      <c r="H135" s="4">
        <v>560</v>
      </c>
      <c r="I135" s="17"/>
      <c r="K135" s="4">
        <v>553</v>
      </c>
      <c r="L135" s="17"/>
      <c r="P135" s="4">
        <v>186.41</v>
      </c>
      <c r="Q135" s="17"/>
      <c r="S135" s="4">
        <v>560</v>
      </c>
      <c r="T135" s="17"/>
      <c r="V135" s="4">
        <v>553</v>
      </c>
      <c r="W135" s="17"/>
      <c r="Y135" s="4">
        <v>553</v>
      </c>
      <c r="Z135" s="17"/>
      <c r="AB135" s="4">
        <v>420</v>
      </c>
      <c r="AC135" s="17"/>
      <c r="AE135" s="4">
        <v>280</v>
      </c>
      <c r="AF135" s="17"/>
      <c r="AH135" s="4">
        <v>392</v>
      </c>
      <c r="AI135" s="17"/>
      <c r="AK135" s="4">
        <v>315</v>
      </c>
      <c r="AL135" s="17"/>
      <c r="AN135" s="4">
        <v>315</v>
      </c>
      <c r="AO135" s="17"/>
      <c r="AQ135" s="4">
        <v>315</v>
      </c>
      <c r="AR135" s="17"/>
      <c r="AT135" s="4">
        <v>595</v>
      </c>
      <c r="AU135" s="17"/>
      <c r="AX135" s="17"/>
      <c r="AY135" s="4">
        <f>MIN(K135:AT135)</f>
        <v>186.41</v>
      </c>
      <c r="AZ135" s="4">
        <f>MAX(K135:AT135)</f>
        <v>595</v>
      </c>
    </row>
    <row r="136" spans="1:52" x14ac:dyDescent="0.25">
      <c r="A136" s="3" t="s">
        <v>54</v>
      </c>
      <c r="B136" s="1" t="s">
        <v>142</v>
      </c>
      <c r="C136" s="63" t="s">
        <v>64</v>
      </c>
      <c r="D136" s="3">
        <v>31636</v>
      </c>
      <c r="E136" s="4">
        <v>2975</v>
      </c>
      <c r="F136" s="54"/>
      <c r="G136" s="4">
        <f t="shared" ref="G136" si="87">E136*0.7</f>
        <v>2082.5</v>
      </c>
      <c r="I136" s="17"/>
      <c r="J136" s="4">
        <v>2082.5</v>
      </c>
      <c r="L136" s="17"/>
      <c r="M136" s="4">
        <f>E136*0.65</f>
        <v>1933.75</v>
      </c>
      <c r="N136" s="4">
        <f>E136*0.75</f>
        <v>2231.25</v>
      </c>
      <c r="O136" s="4">
        <f>E136*0.9</f>
        <v>2677.5</v>
      </c>
      <c r="Q136" s="17"/>
      <c r="R136" s="4">
        <f t="shared" ref="R136" si="88">E136*0.8</f>
        <v>2380</v>
      </c>
      <c r="T136" s="17"/>
      <c r="U136" s="4">
        <v>2082.5</v>
      </c>
      <c r="W136" s="17"/>
      <c r="X136" s="4">
        <v>2082.5</v>
      </c>
      <c r="Z136" s="17"/>
      <c r="AA136" s="4">
        <f>+'[1]01_2021 UPDATE'!$AD$72</f>
        <v>2062.5</v>
      </c>
      <c r="AC136" s="17"/>
      <c r="AD136" s="4">
        <f>E136*0.65</f>
        <v>1933.75</v>
      </c>
      <c r="AF136" s="17"/>
      <c r="AG136" s="4">
        <f>E136*0.85</f>
        <v>2528.75</v>
      </c>
      <c r="AI136" s="17"/>
      <c r="AJ136" s="4">
        <f>E136*0.75</f>
        <v>2231.25</v>
      </c>
      <c r="AL136" s="17"/>
      <c r="AM136" s="4">
        <v>2231.25</v>
      </c>
      <c r="AO136" s="17"/>
      <c r="AP136" s="4">
        <v>2231.25</v>
      </c>
      <c r="AR136" s="17"/>
      <c r="AS136" s="4">
        <f>E136*0.58</f>
        <v>1725.4999999999998</v>
      </c>
      <c r="AU136" s="17"/>
      <c r="AV136" s="4">
        <f t="shared" ref="AV136" si="89">MIN(J136:AS136)</f>
        <v>1725.4999999999998</v>
      </c>
      <c r="AW136" s="4">
        <f t="shared" ref="AW136" si="90">MAX(J136:AT136)</f>
        <v>2677.5</v>
      </c>
      <c r="AX136" s="17"/>
    </row>
    <row r="137" spans="1:52" x14ac:dyDescent="0.25">
      <c r="A137" s="3"/>
      <c r="C137" s="63" t="s">
        <v>56</v>
      </c>
      <c r="D137" s="3">
        <v>31636</v>
      </c>
      <c r="E137" s="4">
        <v>551</v>
      </c>
      <c r="F137" s="54"/>
      <c r="H137" s="4">
        <f>E137*0.7</f>
        <v>385.7</v>
      </c>
      <c r="I137" s="17"/>
      <c r="K137" s="4">
        <f>+'[1]01_2021 UPDATE'!$N$72</f>
        <v>260.70999999999998</v>
      </c>
      <c r="L137" s="17"/>
      <c r="P137" s="4">
        <f>+'[1]01_2021 UPDATE'!$S$72</f>
        <v>274.43543363999999</v>
      </c>
      <c r="Q137" s="17"/>
      <c r="S137" s="4">
        <f>+'[1]01_2021 UPDATE'!$V$72</f>
        <v>275.19</v>
      </c>
      <c r="T137" s="17"/>
      <c r="V137" s="4">
        <f>+'[1]01_2021 UPDATE'!$Y$72</f>
        <v>311.9618798985</v>
      </c>
      <c r="W137" s="17"/>
      <c r="Y137" s="4">
        <f>+'[1]01_2021 UPDATE'!$AB$72</f>
        <v>283.75753125000006</v>
      </c>
      <c r="Z137" s="17"/>
      <c r="AB137" s="4">
        <f>+'[1]01_2021 UPDATE'!$AE$72</f>
        <v>401.25</v>
      </c>
      <c r="AC137" s="17"/>
      <c r="AE137" s="4">
        <f>+'[1]01_2021 UPDATE'!$AK$72</f>
        <v>263.000623905</v>
      </c>
      <c r="AF137" s="17"/>
      <c r="AH137" s="4">
        <f>+'[1]01_2021 UPDATE'!$AN$72</f>
        <v>297.30505311000002</v>
      </c>
      <c r="AI137" s="17"/>
      <c r="AK137" s="4">
        <f>+'[1]01_2021 UPDATE'!$AQ$72</f>
        <v>274.43543363999999</v>
      </c>
      <c r="AL137" s="17"/>
      <c r="AN137" s="4">
        <f>+'[1]01_2021 UPDATE'!$AT$72</f>
        <v>274.43543363999999</v>
      </c>
      <c r="AO137" s="17"/>
      <c r="AQ137" s="4">
        <f>+'[1]01_2021 UPDATE'!$AW$72</f>
        <v>274.43543363999999</v>
      </c>
      <c r="AR137" s="17"/>
      <c r="AT137" s="4">
        <f>+'[1]01_2021 UPDATE'!$AZ$72</f>
        <v>288.25243450750003</v>
      </c>
      <c r="AU137" s="17"/>
      <c r="AX137" s="17"/>
      <c r="AY137" s="4">
        <f>MIN(K137:AT137)</f>
        <v>260.70999999999998</v>
      </c>
      <c r="AZ137" s="4">
        <f>MAX(K137:AT137)</f>
        <v>401.25</v>
      </c>
    </row>
    <row r="138" spans="1:52" x14ac:dyDescent="0.25">
      <c r="A138" s="3"/>
      <c r="C138" s="63" t="s">
        <v>87</v>
      </c>
      <c r="D138" s="96">
        <v>520</v>
      </c>
      <c r="E138" s="4">
        <v>1500</v>
      </c>
      <c r="F138" s="54"/>
      <c r="H138" s="4">
        <v>560</v>
      </c>
      <c r="I138" s="17"/>
      <c r="K138" s="4">
        <v>553</v>
      </c>
      <c r="L138" s="17"/>
      <c r="P138" s="4">
        <v>186.41</v>
      </c>
      <c r="Q138" s="17"/>
      <c r="S138" s="4">
        <v>560</v>
      </c>
      <c r="T138" s="17"/>
      <c r="V138" s="4">
        <v>553</v>
      </c>
      <c r="W138" s="17"/>
      <c r="Y138" s="4">
        <v>553</v>
      </c>
      <c r="Z138" s="17"/>
      <c r="AB138" s="4">
        <v>420</v>
      </c>
      <c r="AC138" s="17"/>
      <c r="AE138" s="4">
        <v>280</v>
      </c>
      <c r="AF138" s="17"/>
      <c r="AH138" s="4">
        <v>392</v>
      </c>
      <c r="AI138" s="17"/>
      <c r="AK138" s="4">
        <v>315</v>
      </c>
      <c r="AL138" s="17"/>
      <c r="AN138" s="4">
        <v>315</v>
      </c>
      <c r="AO138" s="17"/>
      <c r="AQ138" s="4">
        <v>315</v>
      </c>
      <c r="AR138" s="17"/>
      <c r="AT138" s="4">
        <v>595</v>
      </c>
      <c r="AU138" s="17"/>
      <c r="AX138" s="17"/>
      <c r="AY138" s="4">
        <f>MIN(K138:AT138)</f>
        <v>186.41</v>
      </c>
      <c r="AZ138" s="4">
        <f>MAX(K138:AT138)</f>
        <v>595</v>
      </c>
    </row>
    <row r="139" spans="1:52" x14ac:dyDescent="0.25">
      <c r="A139" s="3" t="s">
        <v>54</v>
      </c>
      <c r="B139" s="1" t="s">
        <v>143</v>
      </c>
      <c r="C139" s="63" t="s">
        <v>64</v>
      </c>
      <c r="D139" s="3">
        <v>31631</v>
      </c>
      <c r="E139" s="4">
        <v>3245</v>
      </c>
      <c r="F139" s="54"/>
      <c r="G139" s="4">
        <f t="shared" ref="G139" si="91">E139*0.7</f>
        <v>2271.5</v>
      </c>
      <c r="I139" s="17"/>
      <c r="J139" s="4">
        <v>2271.5</v>
      </c>
      <c r="L139" s="17"/>
      <c r="M139" s="4">
        <f>E139*0.65</f>
        <v>2109.25</v>
      </c>
      <c r="N139" s="4">
        <f>E139*0.75</f>
        <v>2433.75</v>
      </c>
      <c r="O139" s="4">
        <f>E139*0.9</f>
        <v>2920.5</v>
      </c>
      <c r="Q139" s="17"/>
      <c r="R139" s="4">
        <f t="shared" ref="R139" si="92">E139*0.8</f>
        <v>2596</v>
      </c>
      <c r="T139" s="17"/>
      <c r="U139" s="4">
        <v>2271.5</v>
      </c>
      <c r="W139" s="17"/>
      <c r="X139" s="4">
        <v>2271.5</v>
      </c>
      <c r="Z139" s="17"/>
      <c r="AA139" s="4">
        <f>+'[1]01_2021 UPDATE'!$AD$65</f>
        <v>2250</v>
      </c>
      <c r="AC139" s="17"/>
      <c r="AD139" s="4">
        <f>E139*0.65</f>
        <v>2109.25</v>
      </c>
      <c r="AF139" s="17"/>
      <c r="AG139" s="4">
        <f>E139*0.85</f>
        <v>2758.25</v>
      </c>
      <c r="AI139" s="17"/>
      <c r="AJ139" s="4">
        <f>E139*0.75</f>
        <v>2433.75</v>
      </c>
      <c r="AL139" s="17"/>
      <c r="AM139" s="4">
        <v>2433.75</v>
      </c>
      <c r="AO139" s="17"/>
      <c r="AP139" s="4">
        <v>2433.75</v>
      </c>
      <c r="AR139" s="17"/>
      <c r="AS139" s="4">
        <f>E139*0.58</f>
        <v>1882.1</v>
      </c>
      <c r="AU139" s="17"/>
      <c r="AV139" s="4">
        <f t="shared" ref="AV139" si="93">MIN(J139:AS139)</f>
        <v>1882.1</v>
      </c>
      <c r="AW139" s="4">
        <f t="shared" ref="AW139" si="94">MAX(J139:AT139)</f>
        <v>2920.5</v>
      </c>
      <c r="AX139" s="17"/>
    </row>
    <row r="140" spans="1:52" x14ac:dyDescent="0.25">
      <c r="A140" s="3"/>
      <c r="C140" s="63" t="s">
        <v>56</v>
      </c>
      <c r="D140" s="3">
        <v>31631</v>
      </c>
      <c r="E140" s="4">
        <v>567</v>
      </c>
      <c r="F140" s="54"/>
      <c r="H140" s="4">
        <f>E140*0.7</f>
        <v>396.9</v>
      </c>
      <c r="I140" s="17"/>
      <c r="K140" s="4">
        <f>+'[1]01_2021 UPDATE'!$N$65</f>
        <v>270.08999999999997</v>
      </c>
      <c r="L140" s="17"/>
      <c r="P140" s="4">
        <f>+'[1]01_2021 UPDATE'!$S$65</f>
        <v>284.30662608000006</v>
      </c>
      <c r="Q140" s="17"/>
      <c r="S140" s="4">
        <f>+'[1]01_2021 UPDATE'!$V$65</f>
        <v>279.55</v>
      </c>
      <c r="T140" s="17"/>
      <c r="V140" s="4">
        <f>+'[1]01_2021 UPDATE'!$Y$65</f>
        <v>321.51480021179998</v>
      </c>
      <c r="W140" s="17"/>
      <c r="Y140" s="4">
        <f>+'[1]01_2021 UPDATE'!$AB$65</f>
        <v>289.44215625000004</v>
      </c>
      <c r="Z140" s="17"/>
      <c r="AB140" s="4">
        <f>+'[1]01_2021 UPDATE'!$AE$65</f>
        <v>412.5</v>
      </c>
      <c r="AC140" s="17"/>
      <c r="AE140" s="4">
        <f>+'[1]01_2021 UPDATE'!$AK$65</f>
        <v>272.46051666</v>
      </c>
      <c r="AF140" s="17"/>
      <c r="AH140" s="4">
        <f>+'[1]01_2021 UPDATE'!$AN$65</f>
        <v>307.99884492000007</v>
      </c>
      <c r="AI140" s="17"/>
      <c r="AK140" s="4">
        <f>+'[1]01_2021 UPDATE'!$AQ$65</f>
        <v>284.30662608000006</v>
      </c>
      <c r="AL140" s="17"/>
      <c r="AN140" s="4">
        <f>+'[1]01_2021 UPDATE'!$AT$65</f>
        <v>284.30662608000006</v>
      </c>
      <c r="AO140" s="17"/>
      <c r="AQ140" s="4">
        <f>+'[1]01_2021 UPDATE'!$AW$65</f>
        <v>284.30662608000006</v>
      </c>
      <c r="AR140" s="17"/>
      <c r="AT140" s="4">
        <f>+'[1]01_2021 UPDATE'!$AZ$65</f>
        <v>298.83801915499998</v>
      </c>
      <c r="AU140" s="17"/>
      <c r="AX140" s="17"/>
      <c r="AY140" s="4">
        <f>MIN(K140:AT140)</f>
        <v>270.08999999999997</v>
      </c>
      <c r="AZ140" s="4">
        <f>MAX(K140:AT140)</f>
        <v>412.5</v>
      </c>
    </row>
    <row r="141" spans="1:52" x14ac:dyDescent="0.25">
      <c r="A141" s="3"/>
      <c r="C141" s="63" t="s">
        <v>87</v>
      </c>
      <c r="D141" s="96">
        <v>520</v>
      </c>
      <c r="E141" s="4">
        <v>1500</v>
      </c>
      <c r="F141" s="54"/>
      <c r="H141" s="4">
        <v>560</v>
      </c>
      <c r="I141" s="17"/>
      <c r="K141" s="4">
        <v>553</v>
      </c>
      <c r="L141" s="17"/>
      <c r="P141" s="4">
        <v>186.41</v>
      </c>
      <c r="Q141" s="17"/>
      <c r="S141" s="4">
        <v>560</v>
      </c>
      <c r="T141" s="17"/>
      <c r="V141" s="4">
        <v>553</v>
      </c>
      <c r="W141" s="17"/>
      <c r="Y141" s="4">
        <v>553</v>
      </c>
      <c r="Z141" s="17"/>
      <c r="AB141" s="4">
        <v>420</v>
      </c>
      <c r="AC141" s="17"/>
      <c r="AE141" s="4">
        <v>280</v>
      </c>
      <c r="AF141" s="17"/>
      <c r="AH141" s="4">
        <v>392</v>
      </c>
      <c r="AI141" s="17"/>
      <c r="AK141" s="4">
        <v>315</v>
      </c>
      <c r="AL141" s="17"/>
      <c r="AN141" s="4">
        <v>315</v>
      </c>
      <c r="AO141" s="17"/>
      <c r="AQ141" s="4">
        <v>315</v>
      </c>
      <c r="AR141" s="17"/>
      <c r="AT141" s="4">
        <v>595</v>
      </c>
      <c r="AU141" s="17"/>
      <c r="AX141" s="17"/>
      <c r="AY141" s="4">
        <f>MIN(K141:AT141)</f>
        <v>186.41</v>
      </c>
      <c r="AZ141" s="4">
        <f>MAX(K141:AT141)</f>
        <v>595</v>
      </c>
    </row>
    <row r="142" spans="1:52" x14ac:dyDescent="0.25">
      <c r="A142" s="3" t="s">
        <v>54</v>
      </c>
      <c r="B142" s="1" t="s">
        <v>144</v>
      </c>
      <c r="C142" s="63" t="s">
        <v>64</v>
      </c>
      <c r="D142" s="3">
        <v>31622</v>
      </c>
      <c r="E142" s="4">
        <v>1541</v>
      </c>
      <c r="F142" s="54"/>
      <c r="G142" s="4">
        <f t="shared" ref="G142" si="95">E142*0.7</f>
        <v>1078.6999999999998</v>
      </c>
      <c r="I142" s="17"/>
      <c r="J142" s="4">
        <v>1078.6999999999998</v>
      </c>
      <c r="L142" s="17"/>
      <c r="M142" s="4">
        <f>E142*0.65</f>
        <v>1001.6500000000001</v>
      </c>
      <c r="N142" s="4">
        <f>E142*0.75</f>
        <v>1155.75</v>
      </c>
      <c r="O142" s="4">
        <f>E142*0.9</f>
        <v>1386.9</v>
      </c>
      <c r="Q142" s="17"/>
      <c r="R142" s="4">
        <f t="shared" ref="R142" si="96">E142*0.8</f>
        <v>1232.8000000000002</v>
      </c>
      <c r="T142" s="17"/>
      <c r="U142" s="4">
        <v>1078.6999999999998</v>
      </c>
      <c r="W142" s="17"/>
      <c r="X142" s="4">
        <v>1078.6999999999998</v>
      </c>
      <c r="Z142" s="17"/>
      <c r="AA142" s="4">
        <f>+'[1]01_2021 UPDATE'!$AD$50</f>
        <v>1068.75</v>
      </c>
      <c r="AC142" s="17"/>
      <c r="AD142" s="4">
        <f>E142*0.65</f>
        <v>1001.6500000000001</v>
      </c>
      <c r="AF142" s="17"/>
      <c r="AG142" s="4">
        <f>E142*0.85</f>
        <v>1309.8499999999999</v>
      </c>
      <c r="AI142" s="17"/>
      <c r="AJ142" s="4">
        <f>E142*0.75</f>
        <v>1155.75</v>
      </c>
      <c r="AL142" s="17"/>
      <c r="AM142" s="4">
        <v>1155.75</v>
      </c>
      <c r="AO142" s="17"/>
      <c r="AP142" s="4">
        <v>1155.75</v>
      </c>
      <c r="AR142" s="17"/>
      <c r="AS142" s="4">
        <f>E142*0.58</f>
        <v>893.78</v>
      </c>
      <c r="AU142" s="17"/>
      <c r="AV142" s="4">
        <f t="shared" ref="AV142" si="97">MIN(J142:AS142)</f>
        <v>893.78</v>
      </c>
      <c r="AW142" s="4">
        <f t="shared" ref="AW142" si="98">MAX(J142:AT142)</f>
        <v>1386.9</v>
      </c>
      <c r="AX142" s="17"/>
    </row>
    <row r="143" spans="1:52" x14ac:dyDescent="0.25">
      <c r="A143" s="3"/>
      <c r="C143" s="63" t="s">
        <v>56</v>
      </c>
      <c r="D143" s="3">
        <v>31622</v>
      </c>
      <c r="E143" s="4">
        <v>355</v>
      </c>
      <c r="F143" s="54"/>
      <c r="H143" s="4">
        <f>E143*0.7</f>
        <v>248.49999999999997</v>
      </c>
      <c r="I143" s="17"/>
      <c r="K143" s="4">
        <f>+'[1]01_2021 UPDATE'!$N$50</f>
        <v>156.22</v>
      </c>
      <c r="L143" s="17"/>
      <c r="P143" s="4">
        <f>+'[1]01_2021 UPDATE'!$S$50</f>
        <v>164.44134216</v>
      </c>
      <c r="Q143" s="17"/>
      <c r="S143" s="4">
        <f>+'[1]01_2021 UPDATE'!$V$50</f>
        <v>174.49</v>
      </c>
      <c r="T143" s="17"/>
      <c r="V143" s="4">
        <f>+'[1]01_2021 UPDATE'!$Y$50</f>
        <v>203.13077809049997</v>
      </c>
      <c r="W143" s="17"/>
      <c r="Y143" s="4">
        <f>+'[1]01_2021 UPDATE'!$AB$50</f>
        <v>183.32915625000001</v>
      </c>
      <c r="Z143" s="17"/>
      <c r="AB143" s="4">
        <f>+'[1]01_2021 UPDATE'!$AE$50</f>
        <v>258.75</v>
      </c>
      <c r="AC143" s="17"/>
      <c r="AE143" s="4">
        <f>+'[1]01_2021 UPDATE'!$AK$50</f>
        <v>157.58961957</v>
      </c>
      <c r="AF143" s="17"/>
      <c r="AH143" s="4">
        <f>+'[1]01_2021 UPDATE'!$AN$50</f>
        <v>178.14478733999999</v>
      </c>
      <c r="AI143" s="17"/>
      <c r="AK143" s="4">
        <f>+'[1]01_2021 UPDATE'!$AQ$50</f>
        <v>164.44134216</v>
      </c>
      <c r="AL143" s="17"/>
      <c r="AN143" s="4">
        <f>+'[1]01_2021 UPDATE'!$AT$50</f>
        <v>164.44134216</v>
      </c>
      <c r="AO143" s="17"/>
      <c r="AQ143" s="4">
        <f>+'[1]01_2021 UPDATE'!$AW$50</f>
        <v>164.44134216</v>
      </c>
      <c r="AR143" s="17"/>
      <c r="AT143" s="4">
        <f>+'[1]01_2021 UPDATE'!$AZ$50</f>
        <v>171.59026389749999</v>
      </c>
      <c r="AU143" s="17"/>
      <c r="AX143" s="17"/>
      <c r="AY143" s="4">
        <f>MIN(K143:AT143)</f>
        <v>156.22</v>
      </c>
      <c r="AZ143" s="4">
        <f>MAX(K143:AT143)</f>
        <v>258.75</v>
      </c>
    </row>
    <row r="144" spans="1:52" x14ac:dyDescent="0.25">
      <c r="A144" s="3"/>
      <c r="C144" s="63" t="s">
        <v>87</v>
      </c>
      <c r="D144" s="96">
        <v>520</v>
      </c>
      <c r="E144" s="4">
        <v>1500</v>
      </c>
      <c r="F144" s="54"/>
      <c r="H144" s="4">
        <v>560</v>
      </c>
      <c r="I144" s="17"/>
      <c r="K144" s="4">
        <v>553</v>
      </c>
      <c r="L144" s="17"/>
      <c r="P144" s="4">
        <v>186.41</v>
      </c>
      <c r="Q144" s="17"/>
      <c r="S144" s="4">
        <v>560</v>
      </c>
      <c r="T144" s="17"/>
      <c r="V144" s="4">
        <v>553</v>
      </c>
      <c r="W144" s="17"/>
      <c r="Y144" s="4">
        <v>553</v>
      </c>
      <c r="Z144" s="17"/>
      <c r="AB144" s="4">
        <v>420</v>
      </c>
      <c r="AC144" s="17"/>
      <c r="AE144" s="4">
        <v>280</v>
      </c>
      <c r="AF144" s="17"/>
      <c r="AH144" s="4">
        <v>392</v>
      </c>
      <c r="AI144" s="17"/>
      <c r="AK144" s="4">
        <v>315</v>
      </c>
      <c r="AL144" s="17"/>
      <c r="AN144" s="4">
        <v>315</v>
      </c>
      <c r="AO144" s="17"/>
      <c r="AQ144" s="4">
        <v>315</v>
      </c>
      <c r="AR144" s="17"/>
      <c r="AT144" s="4">
        <v>595</v>
      </c>
      <c r="AU144" s="17"/>
      <c r="AX144" s="17"/>
      <c r="AY144" s="4">
        <f>MIN(K144:AT144)</f>
        <v>186.41</v>
      </c>
      <c r="AZ144" s="4">
        <f>MAX(K144:AT144)</f>
        <v>595</v>
      </c>
    </row>
    <row r="145" spans="1:50" x14ac:dyDescent="0.25">
      <c r="A145" s="3" t="s">
        <v>54</v>
      </c>
      <c r="B145" s="1" t="s">
        <v>145</v>
      </c>
      <c r="C145" s="63" t="s">
        <v>64</v>
      </c>
      <c r="D145" s="3">
        <v>91037</v>
      </c>
      <c r="E145" s="4">
        <v>1592</v>
      </c>
      <c r="F145" s="54"/>
      <c r="G145" s="4">
        <f t="shared" ref="G145:G147" si="99">E145*0.7</f>
        <v>1114.3999999999999</v>
      </c>
      <c r="I145" s="17"/>
      <c r="J145" s="4">
        <v>1114.3999999999999</v>
      </c>
      <c r="L145" s="17"/>
      <c r="M145" s="4">
        <f t="shared" ref="M145:M147" si="100">E145*0.65</f>
        <v>1034.8</v>
      </c>
      <c r="N145" s="4">
        <f t="shared" ref="N145:N147" si="101">E145*0.75</f>
        <v>1194</v>
      </c>
      <c r="O145" s="4">
        <f t="shared" ref="O145:O147" si="102">E145*0.9</f>
        <v>1432.8</v>
      </c>
      <c r="Q145" s="17"/>
      <c r="R145" s="4">
        <f t="shared" ref="R145:R147" si="103">E145*0.8</f>
        <v>1273.6000000000001</v>
      </c>
      <c r="T145" s="17"/>
      <c r="U145" s="4">
        <v>1114.3999999999999</v>
      </c>
      <c r="W145" s="17"/>
      <c r="X145" s="4">
        <v>1114.3999999999999</v>
      </c>
      <c r="Z145" s="17"/>
      <c r="AA145" s="4">
        <f>+'[1]01_2021 UPDATE'!$AD$2934</f>
        <v>997.5</v>
      </c>
      <c r="AC145" s="17"/>
      <c r="AD145" s="4">
        <f t="shared" ref="AD145:AD147" si="104">E145*0.65</f>
        <v>1034.8</v>
      </c>
      <c r="AF145" s="17"/>
      <c r="AG145" s="4">
        <f t="shared" ref="AG145:AG147" si="105">E145*0.85</f>
        <v>1353.2</v>
      </c>
      <c r="AI145" s="17"/>
      <c r="AJ145" s="4">
        <f t="shared" ref="AJ145:AJ147" si="106">E145*0.75</f>
        <v>1194</v>
      </c>
      <c r="AL145" s="17"/>
      <c r="AM145" s="4">
        <v>1194</v>
      </c>
      <c r="AO145" s="17"/>
      <c r="AP145" s="4">
        <v>1194</v>
      </c>
      <c r="AR145" s="17"/>
      <c r="AS145" s="4">
        <f t="shared" ref="AS145:AS147" si="107">E145*0.58</f>
        <v>923.3599999999999</v>
      </c>
      <c r="AU145" s="17"/>
      <c r="AV145" s="4">
        <f t="shared" ref="AV145:AV147" si="108">MIN(J145:AS145)</f>
        <v>923.3599999999999</v>
      </c>
      <c r="AW145" s="4">
        <f t="shared" ref="AW145:AW147" si="109">MAX(J145:AT145)</f>
        <v>1432.8</v>
      </c>
      <c r="AX145" s="17"/>
    </row>
    <row r="146" spans="1:50" x14ac:dyDescent="0.25">
      <c r="A146" s="3" t="s">
        <v>54</v>
      </c>
      <c r="B146" s="1" t="s">
        <v>146</v>
      </c>
      <c r="C146" s="63" t="s">
        <v>64</v>
      </c>
      <c r="D146" s="3">
        <v>91038</v>
      </c>
      <c r="E146" s="4">
        <v>1746</v>
      </c>
      <c r="F146" s="54"/>
      <c r="G146" s="4">
        <f t="shared" si="99"/>
        <v>1222.1999999999998</v>
      </c>
      <c r="I146" s="17"/>
      <c r="J146" s="4">
        <v>1222.1999999999998</v>
      </c>
      <c r="L146" s="17"/>
      <c r="M146" s="4">
        <f t="shared" si="100"/>
        <v>1134.9000000000001</v>
      </c>
      <c r="N146" s="4">
        <f t="shared" si="101"/>
        <v>1309.5</v>
      </c>
      <c r="O146" s="4">
        <f t="shared" si="102"/>
        <v>1571.4</v>
      </c>
      <c r="Q146" s="17"/>
      <c r="R146" s="4">
        <f t="shared" si="103"/>
        <v>1396.8000000000002</v>
      </c>
      <c r="T146" s="17"/>
      <c r="U146" s="4">
        <v>1222.1999999999998</v>
      </c>
      <c r="W146" s="17"/>
      <c r="X146" s="4">
        <v>1222.1999999999998</v>
      </c>
      <c r="Z146" s="17"/>
      <c r="AA146" s="4">
        <f>+'[1]01_2021 UPDATE'!$AD$2935</f>
        <v>1173.75</v>
      </c>
      <c r="AC146" s="17"/>
      <c r="AD146" s="4">
        <f t="shared" si="104"/>
        <v>1134.9000000000001</v>
      </c>
      <c r="AF146" s="17"/>
      <c r="AG146" s="4">
        <f t="shared" si="105"/>
        <v>1484.1</v>
      </c>
      <c r="AI146" s="17"/>
      <c r="AJ146" s="4">
        <f t="shared" si="106"/>
        <v>1309.5</v>
      </c>
      <c r="AL146" s="17"/>
      <c r="AM146" s="4">
        <v>1309.5</v>
      </c>
      <c r="AO146" s="17"/>
      <c r="AP146" s="4">
        <v>1309.5</v>
      </c>
      <c r="AR146" s="17"/>
      <c r="AS146" s="4">
        <f t="shared" si="107"/>
        <v>1012.68</v>
      </c>
      <c r="AU146" s="17"/>
      <c r="AV146" s="4">
        <f t="shared" si="108"/>
        <v>1012.68</v>
      </c>
      <c r="AW146" s="4">
        <f t="shared" si="109"/>
        <v>1571.4</v>
      </c>
      <c r="AX146" s="17"/>
    </row>
    <row r="147" spans="1:50" x14ac:dyDescent="0.25">
      <c r="A147" s="3" t="s">
        <v>54</v>
      </c>
      <c r="B147" s="1" t="s">
        <v>147</v>
      </c>
      <c r="C147" s="63" t="s">
        <v>64</v>
      </c>
      <c r="D147" s="3">
        <v>91010</v>
      </c>
      <c r="E147" s="4">
        <v>1575</v>
      </c>
      <c r="F147" s="54"/>
      <c r="G147" s="4">
        <f t="shared" si="99"/>
        <v>1102.5</v>
      </c>
      <c r="I147" s="17"/>
      <c r="J147" s="4">
        <v>1102.5</v>
      </c>
      <c r="L147" s="17"/>
      <c r="M147" s="4">
        <f t="shared" si="100"/>
        <v>1023.75</v>
      </c>
      <c r="N147" s="4">
        <f t="shared" si="101"/>
        <v>1181.25</v>
      </c>
      <c r="O147" s="4">
        <f t="shared" si="102"/>
        <v>1417.5</v>
      </c>
      <c r="Q147" s="17"/>
      <c r="R147" s="4">
        <f t="shared" si="103"/>
        <v>1260</v>
      </c>
      <c r="T147" s="17"/>
      <c r="U147" s="4">
        <v>1102.5</v>
      </c>
      <c r="W147" s="17"/>
      <c r="X147" s="4">
        <v>1102.5</v>
      </c>
      <c r="Z147" s="17"/>
      <c r="AA147" s="4">
        <f>+'[1]01_2021 UPDATE'!$AD$2931</f>
        <v>1023.75</v>
      </c>
      <c r="AC147" s="17"/>
      <c r="AD147" s="4">
        <f t="shared" si="104"/>
        <v>1023.75</v>
      </c>
      <c r="AF147" s="17"/>
      <c r="AG147" s="4">
        <f t="shared" si="105"/>
        <v>1338.75</v>
      </c>
      <c r="AI147" s="17"/>
      <c r="AJ147" s="4">
        <f t="shared" si="106"/>
        <v>1181.25</v>
      </c>
      <c r="AL147" s="17"/>
      <c r="AM147" s="4">
        <v>1181.25</v>
      </c>
      <c r="AO147" s="17"/>
      <c r="AP147" s="4">
        <v>1181.25</v>
      </c>
      <c r="AR147" s="17"/>
      <c r="AS147" s="4">
        <f t="shared" si="107"/>
        <v>913.49999999999989</v>
      </c>
      <c r="AU147" s="17"/>
      <c r="AV147" s="4">
        <f t="shared" si="108"/>
        <v>913.49999999999989</v>
      </c>
      <c r="AW147" s="4">
        <f t="shared" si="109"/>
        <v>1417.5</v>
      </c>
      <c r="AX147" s="17"/>
    </row>
    <row r="148" spans="1:50" x14ac:dyDescent="0.25">
      <c r="A148" s="3" t="s">
        <v>54</v>
      </c>
      <c r="B148" s="56" t="s">
        <v>148</v>
      </c>
      <c r="C148" s="63"/>
      <c r="F148" s="54"/>
      <c r="I148" s="17"/>
      <c r="L148" s="17"/>
      <c r="Q148" s="17"/>
      <c r="T148" s="17"/>
      <c r="W148" s="17"/>
      <c r="Z148" s="17"/>
      <c r="AC148" s="17"/>
      <c r="AF148" s="17"/>
      <c r="AI148" s="17"/>
      <c r="AL148" s="17"/>
      <c r="AO148" s="17"/>
      <c r="AR148" s="17"/>
      <c r="AU148" s="17"/>
      <c r="AX148" s="17"/>
    </row>
    <row r="149" spans="1:50" x14ac:dyDescent="0.25">
      <c r="A149" s="3"/>
      <c r="B149" t="s">
        <v>149</v>
      </c>
      <c r="C149" s="63" t="s">
        <v>64</v>
      </c>
      <c r="D149" s="3">
        <v>94729</v>
      </c>
      <c r="E149" s="4">
        <v>155</v>
      </c>
      <c r="F149" s="54"/>
      <c r="G149" s="4">
        <f t="shared" ref="G149:G151" si="110">E149*0.7</f>
        <v>108.5</v>
      </c>
      <c r="I149" s="17"/>
      <c r="J149" s="4">
        <v>108.5</v>
      </c>
      <c r="L149" s="17"/>
      <c r="M149" s="4">
        <f t="shared" ref="M149:M151" si="111">E149*0.65</f>
        <v>100.75</v>
      </c>
      <c r="N149" s="4">
        <f t="shared" ref="N149:N151" si="112">E149*0.75</f>
        <v>116.25</v>
      </c>
      <c r="O149" s="4">
        <f t="shared" ref="O149:O151" si="113">E149*0.9</f>
        <v>139.5</v>
      </c>
      <c r="Q149" s="17"/>
      <c r="R149" s="4">
        <f t="shared" ref="R149:R151" si="114">E149*0.8</f>
        <v>124</v>
      </c>
      <c r="T149" s="17"/>
      <c r="U149" s="4">
        <v>108.5</v>
      </c>
      <c r="W149" s="17"/>
      <c r="X149" s="4">
        <v>108.5</v>
      </c>
      <c r="Z149" s="17"/>
      <c r="AA149" s="4">
        <f>+'[1]01_2021 UPDATE'!$AD$3044</f>
        <v>112.5</v>
      </c>
      <c r="AC149" s="17"/>
      <c r="AD149" s="4">
        <f t="shared" ref="AD149:AD151" si="115">E149*0.65</f>
        <v>100.75</v>
      </c>
      <c r="AF149" s="17"/>
      <c r="AG149" s="4">
        <f t="shared" ref="AG149:AG151" si="116">E149*0.85</f>
        <v>131.75</v>
      </c>
      <c r="AI149" s="17"/>
      <c r="AJ149" s="4">
        <f t="shared" ref="AJ149:AJ151" si="117">E149*0.75</f>
        <v>116.25</v>
      </c>
      <c r="AL149" s="17"/>
      <c r="AM149" s="4">
        <v>116.25</v>
      </c>
      <c r="AO149" s="17"/>
      <c r="AP149" s="4">
        <v>116.25</v>
      </c>
      <c r="AR149" s="17"/>
      <c r="AS149" s="4">
        <f t="shared" ref="AS149:AS151" si="118">E149*0.58</f>
        <v>89.899999999999991</v>
      </c>
      <c r="AU149" s="17"/>
      <c r="AV149" s="4">
        <f t="shared" ref="AV149:AV151" si="119">MIN(J149:AS149)</f>
        <v>89.899999999999991</v>
      </c>
      <c r="AW149" s="4">
        <f t="shared" ref="AW149:AW151" si="120">MAX(J149:AT149)</f>
        <v>139.5</v>
      </c>
      <c r="AX149" s="17"/>
    </row>
    <row r="150" spans="1:50" x14ac:dyDescent="0.25">
      <c r="A150" s="3"/>
      <c r="B150" t="s">
        <v>150</v>
      </c>
      <c r="C150" s="63" t="s">
        <v>64</v>
      </c>
      <c r="D150" s="3">
        <v>94060</v>
      </c>
      <c r="E150" s="4">
        <v>587</v>
      </c>
      <c r="F150" s="54"/>
      <c r="G150" s="4">
        <f t="shared" si="110"/>
        <v>410.9</v>
      </c>
      <c r="I150" s="17"/>
      <c r="J150" s="4">
        <v>410.9</v>
      </c>
      <c r="L150" s="17"/>
      <c r="M150" s="4">
        <f t="shared" si="111"/>
        <v>381.55</v>
      </c>
      <c r="N150" s="4">
        <f t="shared" si="112"/>
        <v>440.25</v>
      </c>
      <c r="O150" s="4">
        <f t="shared" si="113"/>
        <v>528.30000000000007</v>
      </c>
      <c r="Q150" s="17"/>
      <c r="R150" s="4">
        <f t="shared" si="114"/>
        <v>469.6</v>
      </c>
      <c r="T150" s="17"/>
      <c r="U150" s="4">
        <v>410.9</v>
      </c>
      <c r="W150" s="17"/>
      <c r="X150" s="4">
        <v>410.9</v>
      </c>
      <c r="Z150" s="17"/>
      <c r="AA150" s="4">
        <f>+'[1]01_2021 UPDATE'!$AD$3018</f>
        <v>352.5</v>
      </c>
      <c r="AC150" s="17"/>
      <c r="AD150" s="4">
        <f t="shared" si="115"/>
        <v>381.55</v>
      </c>
      <c r="AF150" s="17"/>
      <c r="AG150" s="4">
        <f t="shared" si="116"/>
        <v>498.95</v>
      </c>
      <c r="AI150" s="17"/>
      <c r="AJ150" s="4">
        <f t="shared" si="117"/>
        <v>440.25</v>
      </c>
      <c r="AL150" s="17"/>
      <c r="AM150" s="4">
        <v>440.25</v>
      </c>
      <c r="AO150" s="17"/>
      <c r="AP150" s="4">
        <v>440.25</v>
      </c>
      <c r="AR150" s="17"/>
      <c r="AS150" s="4">
        <f t="shared" si="118"/>
        <v>340.46</v>
      </c>
      <c r="AU150" s="17"/>
      <c r="AV150" s="4">
        <f t="shared" si="119"/>
        <v>340.46</v>
      </c>
      <c r="AW150" s="4">
        <f t="shared" si="120"/>
        <v>528.30000000000007</v>
      </c>
      <c r="AX150" s="17"/>
    </row>
    <row r="151" spans="1:50" x14ac:dyDescent="0.25">
      <c r="A151" s="3"/>
      <c r="B151" t="s">
        <v>151</v>
      </c>
      <c r="C151" s="63" t="s">
        <v>64</v>
      </c>
      <c r="D151" s="3">
        <v>94726</v>
      </c>
      <c r="E151" s="4">
        <v>618</v>
      </c>
      <c r="F151" s="54"/>
      <c r="G151" s="4">
        <f t="shared" si="110"/>
        <v>432.59999999999997</v>
      </c>
      <c r="I151" s="17"/>
      <c r="J151" s="4">
        <v>432.59999999999997</v>
      </c>
      <c r="L151" s="17"/>
      <c r="M151" s="4">
        <f t="shared" si="111"/>
        <v>401.7</v>
      </c>
      <c r="N151" s="4">
        <f t="shared" si="112"/>
        <v>463.5</v>
      </c>
      <c r="O151" s="4">
        <f t="shared" si="113"/>
        <v>556.20000000000005</v>
      </c>
      <c r="Q151" s="17"/>
      <c r="R151" s="4">
        <f t="shared" si="114"/>
        <v>494.40000000000003</v>
      </c>
      <c r="T151" s="17"/>
      <c r="U151" s="4">
        <v>432.59999999999997</v>
      </c>
      <c r="W151" s="17"/>
      <c r="X151" s="4">
        <v>432.59999999999997</v>
      </c>
      <c r="Z151" s="17"/>
      <c r="AA151" s="4">
        <f>+'[1]01_2021 UPDATE'!$AD$3041</f>
        <v>450</v>
      </c>
      <c r="AC151" s="17"/>
      <c r="AD151" s="4">
        <f t="shared" si="115"/>
        <v>401.7</v>
      </c>
      <c r="AF151" s="17"/>
      <c r="AG151" s="4">
        <f t="shared" si="116"/>
        <v>525.29999999999995</v>
      </c>
      <c r="AI151" s="17"/>
      <c r="AJ151" s="4">
        <f t="shared" si="117"/>
        <v>463.5</v>
      </c>
      <c r="AL151" s="17"/>
      <c r="AM151" s="4">
        <v>463.5</v>
      </c>
      <c r="AO151" s="17"/>
      <c r="AP151" s="4">
        <v>463.5</v>
      </c>
      <c r="AR151" s="17"/>
      <c r="AS151" s="4">
        <f t="shared" si="118"/>
        <v>358.44</v>
      </c>
      <c r="AU151" s="17"/>
      <c r="AV151" s="4">
        <f t="shared" si="119"/>
        <v>358.44</v>
      </c>
      <c r="AW151" s="4">
        <f t="shared" si="120"/>
        <v>556.20000000000005</v>
      </c>
      <c r="AX151" s="17"/>
    </row>
    <row r="152" spans="1:50" x14ac:dyDescent="0.25">
      <c r="A152" s="3" t="s">
        <v>54</v>
      </c>
      <c r="B152" s="1" t="s">
        <v>152</v>
      </c>
      <c r="F152" s="54"/>
      <c r="I152" s="17"/>
      <c r="L152" s="17"/>
      <c r="Q152" s="17"/>
      <c r="T152" s="17"/>
      <c r="W152" s="17"/>
      <c r="Z152" s="17"/>
      <c r="AC152" s="17"/>
      <c r="AF152" s="17"/>
      <c r="AI152" s="17"/>
      <c r="AL152" s="17"/>
      <c r="AO152" s="17"/>
      <c r="AR152" s="17"/>
      <c r="AU152" s="17"/>
      <c r="AX152" s="17"/>
    </row>
    <row r="153" spans="1:50" x14ac:dyDescent="0.25">
      <c r="A153" s="3"/>
      <c r="B153" t="s">
        <v>149</v>
      </c>
      <c r="C153" s="11" t="s">
        <v>64</v>
      </c>
      <c r="D153" s="3">
        <v>94729</v>
      </c>
      <c r="E153" s="4">
        <v>155</v>
      </c>
      <c r="F153" s="54"/>
      <c r="G153" s="4">
        <f t="shared" ref="G153:G155" si="121">E153*0.7</f>
        <v>108.5</v>
      </c>
      <c r="I153" s="17"/>
      <c r="J153" s="4">
        <v>108.5</v>
      </c>
      <c r="L153" s="17"/>
      <c r="M153" s="4">
        <f t="shared" ref="M153:M155" si="122">E153*0.65</f>
        <v>100.75</v>
      </c>
      <c r="N153" s="4">
        <f t="shared" ref="N153:N155" si="123">E153*0.75</f>
        <v>116.25</v>
      </c>
      <c r="O153" s="4">
        <f t="shared" ref="O153:O155" si="124">E153*0.9</f>
        <v>139.5</v>
      </c>
      <c r="Q153" s="17"/>
      <c r="R153" s="4">
        <f t="shared" ref="R153:R155" si="125">E153*0.8</f>
        <v>124</v>
      </c>
      <c r="T153" s="17"/>
      <c r="U153" s="4">
        <v>108.5</v>
      </c>
      <c r="W153" s="17"/>
      <c r="X153" s="4">
        <v>108.5</v>
      </c>
      <c r="Z153" s="17"/>
      <c r="AA153" s="4">
        <f>+'[1]01_2021 UPDATE'!$AD$3044</f>
        <v>112.5</v>
      </c>
      <c r="AC153" s="17"/>
      <c r="AD153" s="4">
        <f t="shared" ref="AD153:AD155" si="126">E153*0.65</f>
        <v>100.75</v>
      </c>
      <c r="AF153" s="17"/>
      <c r="AG153" s="4">
        <f t="shared" ref="AG153:AG155" si="127">E153*0.85</f>
        <v>131.75</v>
      </c>
      <c r="AI153" s="17"/>
      <c r="AJ153" s="4">
        <f t="shared" ref="AJ153:AJ155" si="128">E153*0.75</f>
        <v>116.25</v>
      </c>
      <c r="AL153" s="17"/>
      <c r="AM153" s="4">
        <v>116.25</v>
      </c>
      <c r="AO153" s="17"/>
      <c r="AP153" s="4">
        <v>116.25</v>
      </c>
      <c r="AR153" s="17"/>
      <c r="AS153" s="4">
        <f t="shared" ref="AS153:AS155" si="129">E153*0.58</f>
        <v>89.899999999999991</v>
      </c>
      <c r="AU153" s="17"/>
      <c r="AV153" s="4">
        <f t="shared" ref="AV153:AV155" si="130">MIN(J153:AS153)</f>
        <v>89.899999999999991</v>
      </c>
      <c r="AW153" s="4">
        <f t="shared" ref="AW153:AW155" si="131">MAX(J153:AT153)</f>
        <v>139.5</v>
      </c>
      <c r="AX153" s="17"/>
    </row>
    <row r="154" spans="1:50" x14ac:dyDescent="0.25">
      <c r="A154" s="3"/>
      <c r="B154" t="s">
        <v>153</v>
      </c>
      <c r="C154" s="11" t="s">
        <v>64</v>
      </c>
      <c r="D154" s="3">
        <v>94375</v>
      </c>
      <c r="E154" s="4">
        <v>170</v>
      </c>
      <c r="F154" s="54"/>
      <c r="G154" s="4">
        <f t="shared" si="121"/>
        <v>118.99999999999999</v>
      </c>
      <c r="I154" s="17"/>
      <c r="J154" s="4">
        <v>118.99999999999999</v>
      </c>
      <c r="L154" s="17"/>
      <c r="M154" s="4">
        <f t="shared" si="122"/>
        <v>110.5</v>
      </c>
      <c r="N154" s="4">
        <f t="shared" si="123"/>
        <v>127.5</v>
      </c>
      <c r="O154" s="4">
        <f t="shared" si="124"/>
        <v>153</v>
      </c>
      <c r="Q154" s="17"/>
      <c r="R154" s="4">
        <f t="shared" si="125"/>
        <v>136</v>
      </c>
      <c r="T154" s="17"/>
      <c r="U154" s="4">
        <v>118.99999999999999</v>
      </c>
      <c r="W154" s="17"/>
      <c r="X154" s="4">
        <v>118.99999999999999</v>
      </c>
      <c r="Z154" s="17"/>
      <c r="AA154" s="4">
        <f>+'[1]01_2021 UPDATE'!$AD$3023</f>
        <v>123.75</v>
      </c>
      <c r="AC154" s="17"/>
      <c r="AD154" s="4">
        <f t="shared" si="126"/>
        <v>110.5</v>
      </c>
      <c r="AF154" s="17"/>
      <c r="AG154" s="4">
        <f t="shared" si="127"/>
        <v>144.5</v>
      </c>
      <c r="AI154" s="17"/>
      <c r="AJ154" s="4">
        <f t="shared" si="128"/>
        <v>127.5</v>
      </c>
      <c r="AL154" s="17"/>
      <c r="AM154" s="4">
        <v>127.5</v>
      </c>
      <c r="AO154" s="17"/>
      <c r="AP154" s="4">
        <v>127.5</v>
      </c>
      <c r="AR154" s="17"/>
      <c r="AS154" s="4">
        <f t="shared" si="129"/>
        <v>98.6</v>
      </c>
      <c r="AU154" s="17"/>
      <c r="AV154" s="4">
        <f t="shared" si="130"/>
        <v>98.6</v>
      </c>
      <c r="AW154" s="4">
        <f t="shared" si="131"/>
        <v>153</v>
      </c>
      <c r="AX154" s="17"/>
    </row>
    <row r="155" spans="1:50" x14ac:dyDescent="0.25">
      <c r="A155" s="3"/>
      <c r="B155" t="s">
        <v>151</v>
      </c>
      <c r="C155" s="11" t="s">
        <v>64</v>
      </c>
      <c r="D155" s="3">
        <v>94726</v>
      </c>
      <c r="E155" s="4">
        <v>618</v>
      </c>
      <c r="F155" s="54"/>
      <c r="G155" s="4">
        <f t="shared" si="121"/>
        <v>432.59999999999997</v>
      </c>
      <c r="I155" s="17"/>
      <c r="J155" s="4">
        <v>432.59999999999997</v>
      </c>
      <c r="L155" s="17"/>
      <c r="M155" s="4">
        <f t="shared" si="122"/>
        <v>401.7</v>
      </c>
      <c r="N155" s="4">
        <f t="shared" si="123"/>
        <v>463.5</v>
      </c>
      <c r="O155" s="4">
        <f t="shared" si="124"/>
        <v>556.20000000000005</v>
      </c>
      <c r="Q155" s="17"/>
      <c r="R155" s="4">
        <f t="shared" si="125"/>
        <v>494.40000000000003</v>
      </c>
      <c r="T155" s="17"/>
      <c r="U155" s="4">
        <v>432.59999999999997</v>
      </c>
      <c r="W155" s="17"/>
      <c r="X155" s="4">
        <v>432.59999999999997</v>
      </c>
      <c r="Z155" s="17"/>
      <c r="AA155" s="4">
        <f>+'[1]01_2021 UPDATE'!$AD$3041</f>
        <v>450</v>
      </c>
      <c r="AC155" s="17"/>
      <c r="AD155" s="4">
        <f t="shared" si="126"/>
        <v>401.7</v>
      </c>
      <c r="AF155" s="17"/>
      <c r="AG155" s="4">
        <f t="shared" si="127"/>
        <v>525.29999999999995</v>
      </c>
      <c r="AI155" s="17"/>
      <c r="AJ155" s="4">
        <f t="shared" si="128"/>
        <v>463.5</v>
      </c>
      <c r="AL155" s="17"/>
      <c r="AM155" s="4">
        <v>463.5</v>
      </c>
      <c r="AO155" s="17"/>
      <c r="AP155" s="4">
        <v>463.5</v>
      </c>
      <c r="AR155" s="17"/>
      <c r="AS155" s="4">
        <f t="shared" si="129"/>
        <v>358.44</v>
      </c>
      <c r="AU155" s="17"/>
      <c r="AV155" s="4">
        <f t="shared" si="130"/>
        <v>358.44</v>
      </c>
      <c r="AW155" s="4">
        <f t="shared" si="131"/>
        <v>556.20000000000005</v>
      </c>
      <c r="AX155" s="17"/>
    </row>
    <row r="156" spans="1:50" x14ac:dyDescent="0.25">
      <c r="A156" s="3" t="s">
        <v>54</v>
      </c>
      <c r="B156" s="56" t="s">
        <v>154</v>
      </c>
      <c r="F156" s="54"/>
      <c r="I156" s="17"/>
      <c r="L156" s="17"/>
      <c r="Q156" s="17"/>
      <c r="T156" s="17"/>
      <c r="W156" s="17"/>
      <c r="Z156" s="17"/>
      <c r="AC156" s="17"/>
      <c r="AF156" s="17"/>
      <c r="AI156" s="17"/>
      <c r="AL156" s="17"/>
      <c r="AO156" s="17"/>
      <c r="AR156" s="17"/>
      <c r="AU156" s="17"/>
      <c r="AX156" s="17"/>
    </row>
    <row r="157" spans="1:50" x14ac:dyDescent="0.25">
      <c r="A157" s="3"/>
      <c r="B157" t="s">
        <v>149</v>
      </c>
      <c r="C157" s="11" t="s">
        <v>64</v>
      </c>
      <c r="D157" s="3">
        <v>94729</v>
      </c>
      <c r="E157" s="4">
        <v>155</v>
      </c>
      <c r="F157" s="54"/>
      <c r="G157" s="4">
        <f t="shared" ref="G157:G159" si="132">E157*0.7</f>
        <v>108.5</v>
      </c>
      <c r="I157" s="17"/>
      <c r="J157" s="4">
        <v>108.5</v>
      </c>
      <c r="L157" s="17"/>
      <c r="M157" s="4">
        <f t="shared" ref="M157:M159" si="133">E157*0.65</f>
        <v>100.75</v>
      </c>
      <c r="N157" s="4">
        <f t="shared" ref="N157:N159" si="134">E157*0.75</f>
        <v>116.25</v>
      </c>
      <c r="O157" s="4">
        <f t="shared" ref="O157:O159" si="135">E157*0.9</f>
        <v>139.5</v>
      </c>
      <c r="Q157" s="17"/>
      <c r="R157" s="4">
        <f t="shared" ref="R157:R159" si="136">E157*0.8</f>
        <v>124</v>
      </c>
      <c r="T157" s="17"/>
      <c r="U157" s="4">
        <v>108.5</v>
      </c>
      <c r="W157" s="17"/>
      <c r="X157" s="4">
        <v>108.5</v>
      </c>
      <c r="Z157" s="17"/>
      <c r="AA157" s="4">
        <f>+'[1]01_2021 UPDATE'!$AD$3044</f>
        <v>112.5</v>
      </c>
      <c r="AC157" s="17"/>
      <c r="AD157" s="4">
        <f t="shared" ref="AD157:AD159" si="137">E157*0.65</f>
        <v>100.75</v>
      </c>
      <c r="AF157" s="17"/>
      <c r="AG157" s="4">
        <f t="shared" ref="AG157:AG159" si="138">E157*0.85</f>
        <v>131.75</v>
      </c>
      <c r="AI157" s="17"/>
      <c r="AJ157" s="4">
        <f t="shared" ref="AJ157:AJ159" si="139">E157*0.75</f>
        <v>116.25</v>
      </c>
      <c r="AL157" s="17"/>
      <c r="AM157" s="4">
        <v>116.25</v>
      </c>
      <c r="AO157" s="17"/>
      <c r="AP157" s="4">
        <v>116.25</v>
      </c>
      <c r="AR157" s="17"/>
      <c r="AS157" s="4">
        <f t="shared" ref="AS157:AS159" si="140">E157*0.58</f>
        <v>89.899999999999991</v>
      </c>
      <c r="AU157" s="17"/>
      <c r="AV157" s="4">
        <f t="shared" ref="AV157:AV159" si="141">MIN(J157:AS157)</f>
        <v>89.899999999999991</v>
      </c>
      <c r="AW157" s="4">
        <f t="shared" ref="AW157:AW159" si="142">MAX(J157:AT157)</f>
        <v>139.5</v>
      </c>
      <c r="AX157" s="17"/>
    </row>
    <row r="158" spans="1:50" x14ac:dyDescent="0.25">
      <c r="A158" s="3"/>
      <c r="B158" s="79" t="s">
        <v>155</v>
      </c>
      <c r="C158" s="11" t="s">
        <v>64</v>
      </c>
      <c r="D158" s="3">
        <v>94060</v>
      </c>
      <c r="E158" s="4">
        <v>587</v>
      </c>
      <c r="F158" s="54"/>
      <c r="G158" s="4">
        <f t="shared" si="132"/>
        <v>410.9</v>
      </c>
      <c r="I158" s="17"/>
      <c r="J158" s="4">
        <v>410.9</v>
      </c>
      <c r="L158" s="17"/>
      <c r="M158" s="4">
        <f t="shared" si="133"/>
        <v>381.55</v>
      </c>
      <c r="N158" s="4">
        <f t="shared" si="134"/>
        <v>440.25</v>
      </c>
      <c r="O158" s="4">
        <f t="shared" si="135"/>
        <v>528.30000000000007</v>
      </c>
      <c r="Q158" s="17"/>
      <c r="R158" s="4">
        <f t="shared" si="136"/>
        <v>469.6</v>
      </c>
      <c r="T158" s="17"/>
      <c r="U158" s="4">
        <v>410.9</v>
      </c>
      <c r="W158" s="17"/>
      <c r="X158" s="4">
        <v>410.9</v>
      </c>
      <c r="Z158" s="17"/>
      <c r="AA158" s="4">
        <f>+'[1]01_2021 UPDATE'!$AD$3019</f>
        <v>427.5</v>
      </c>
      <c r="AC158" s="17"/>
      <c r="AD158" s="4">
        <f t="shared" si="137"/>
        <v>381.55</v>
      </c>
      <c r="AF158" s="17"/>
      <c r="AG158" s="4">
        <f t="shared" si="138"/>
        <v>498.95</v>
      </c>
      <c r="AI158" s="17"/>
      <c r="AJ158" s="4">
        <f t="shared" si="139"/>
        <v>440.25</v>
      </c>
      <c r="AL158" s="17"/>
      <c r="AM158" s="4">
        <v>440.25</v>
      </c>
      <c r="AO158" s="17"/>
      <c r="AP158" s="4">
        <v>440.25</v>
      </c>
      <c r="AR158" s="17"/>
      <c r="AS158" s="4">
        <f t="shared" si="140"/>
        <v>340.46</v>
      </c>
      <c r="AU158" s="17"/>
      <c r="AV158" s="4">
        <f t="shared" si="141"/>
        <v>340.46</v>
      </c>
      <c r="AW158" s="4">
        <f t="shared" si="142"/>
        <v>528.30000000000007</v>
      </c>
      <c r="AX158" s="17"/>
    </row>
    <row r="159" spans="1:50" x14ac:dyDescent="0.25">
      <c r="A159" s="3"/>
      <c r="B159" t="s">
        <v>151</v>
      </c>
      <c r="C159" s="11" t="s">
        <v>64</v>
      </c>
      <c r="D159" s="3">
        <v>94726</v>
      </c>
      <c r="E159" s="4">
        <v>618</v>
      </c>
      <c r="F159" s="54"/>
      <c r="G159" s="4">
        <f t="shared" si="132"/>
        <v>432.59999999999997</v>
      </c>
      <c r="I159" s="17"/>
      <c r="J159" s="4">
        <v>432.59999999999997</v>
      </c>
      <c r="L159" s="17"/>
      <c r="M159" s="4">
        <f t="shared" si="133"/>
        <v>401.7</v>
      </c>
      <c r="N159" s="4">
        <f t="shared" si="134"/>
        <v>463.5</v>
      </c>
      <c r="O159" s="4">
        <f t="shared" si="135"/>
        <v>556.20000000000005</v>
      </c>
      <c r="Q159" s="17"/>
      <c r="R159" s="4">
        <f t="shared" si="136"/>
        <v>494.40000000000003</v>
      </c>
      <c r="T159" s="17"/>
      <c r="U159" s="4">
        <v>432.59999999999997</v>
      </c>
      <c r="W159" s="17"/>
      <c r="X159" s="4">
        <v>432.59999999999997</v>
      </c>
      <c r="Z159" s="17"/>
      <c r="AA159" s="4">
        <f>+'[1]01_2021 UPDATE'!$AD$3041</f>
        <v>450</v>
      </c>
      <c r="AC159" s="17"/>
      <c r="AD159" s="4">
        <f t="shared" si="137"/>
        <v>401.7</v>
      </c>
      <c r="AF159" s="17"/>
      <c r="AG159" s="4">
        <f t="shared" si="138"/>
        <v>525.29999999999995</v>
      </c>
      <c r="AI159" s="17"/>
      <c r="AJ159" s="4">
        <f t="shared" si="139"/>
        <v>463.5</v>
      </c>
      <c r="AL159" s="17"/>
      <c r="AM159" s="4">
        <v>463.5</v>
      </c>
      <c r="AO159" s="17"/>
      <c r="AP159" s="4">
        <v>463.5</v>
      </c>
      <c r="AR159" s="17"/>
      <c r="AS159" s="4">
        <f t="shared" si="140"/>
        <v>358.44</v>
      </c>
      <c r="AU159" s="17"/>
      <c r="AV159" s="4">
        <f t="shared" si="141"/>
        <v>358.44</v>
      </c>
      <c r="AW159" s="4">
        <f t="shared" si="142"/>
        <v>556.20000000000005</v>
      </c>
      <c r="AX159" s="17"/>
    </row>
    <row r="160" spans="1:50" x14ac:dyDescent="0.25">
      <c r="A160" s="3" t="s">
        <v>54</v>
      </c>
      <c r="B160" s="1" t="s">
        <v>156</v>
      </c>
      <c r="F160" s="54"/>
      <c r="I160" s="17"/>
      <c r="L160" s="17"/>
      <c r="Q160" s="17"/>
      <c r="T160" s="17"/>
      <c r="W160" s="17"/>
      <c r="Z160" s="17"/>
      <c r="AC160" s="17"/>
      <c r="AF160" s="17"/>
      <c r="AI160" s="17"/>
      <c r="AL160" s="17"/>
      <c r="AO160" s="17"/>
      <c r="AR160" s="17"/>
      <c r="AU160" s="17"/>
      <c r="AX160" s="17"/>
    </row>
    <row r="161" spans="1:52" x14ac:dyDescent="0.25">
      <c r="A161" s="3"/>
      <c r="B161" t="s">
        <v>157</v>
      </c>
      <c r="C161" s="11" t="s">
        <v>64</v>
      </c>
      <c r="D161" s="3">
        <v>93017</v>
      </c>
      <c r="E161" s="4">
        <v>994</v>
      </c>
      <c r="F161" s="54"/>
      <c r="G161" s="4">
        <f t="shared" ref="G161:G164" si="143">E161*0.7</f>
        <v>695.8</v>
      </c>
      <c r="I161" s="17"/>
      <c r="J161" s="4">
        <v>695.8</v>
      </c>
      <c r="L161" s="17"/>
      <c r="M161" s="4">
        <f t="shared" ref="M161:M164" si="144">E161*0.65</f>
        <v>646.1</v>
      </c>
      <c r="N161" s="4">
        <f t="shared" ref="N161:N164" si="145">E161*0.75</f>
        <v>745.5</v>
      </c>
      <c r="O161" s="4">
        <f t="shared" ref="O161:O164" si="146">E161*0.9</f>
        <v>894.6</v>
      </c>
      <c r="Q161" s="17"/>
      <c r="R161" s="4">
        <f t="shared" ref="R161:R186" si="147">E161*0.8</f>
        <v>795.2</v>
      </c>
      <c r="T161" s="17"/>
      <c r="U161" s="4">
        <v>695.8</v>
      </c>
      <c r="W161" s="17"/>
      <c r="X161" s="4">
        <v>695.8</v>
      </c>
      <c r="Z161" s="17"/>
      <c r="AA161" s="4">
        <f>+'[1]01_2021 UPDATE'!$AD$2960</f>
        <v>765</v>
      </c>
      <c r="AC161" s="17"/>
      <c r="AD161" s="4">
        <f t="shared" ref="AD161:AD164" si="148">E161*0.65</f>
        <v>646.1</v>
      </c>
      <c r="AF161" s="17"/>
      <c r="AG161" s="4">
        <f t="shared" ref="AG161:AG164" si="149">E161*0.85</f>
        <v>844.9</v>
      </c>
      <c r="AI161" s="17"/>
      <c r="AJ161" s="4">
        <f t="shared" ref="AJ161:AJ164" si="150">E161*0.75</f>
        <v>745.5</v>
      </c>
      <c r="AL161" s="17"/>
      <c r="AM161" s="4">
        <v>745.5</v>
      </c>
      <c r="AO161" s="17"/>
      <c r="AP161" s="4">
        <v>745.5</v>
      </c>
      <c r="AR161" s="17"/>
      <c r="AS161" s="4">
        <f t="shared" ref="AS161:AS164" si="151">E161*0.58</f>
        <v>576.52</v>
      </c>
      <c r="AU161" s="17"/>
      <c r="AV161" s="4">
        <f t="shared" ref="AV161:AV164" si="152">MIN(J161:AS161)</f>
        <v>576.52</v>
      </c>
      <c r="AW161" s="4">
        <f t="shared" ref="AW161:AW164" si="153">MAX(J161:AT161)</f>
        <v>894.6</v>
      </c>
      <c r="AX161" s="17"/>
    </row>
    <row r="162" spans="1:52" x14ac:dyDescent="0.25">
      <c r="A162" s="3"/>
      <c r="B162" t="s">
        <v>158</v>
      </c>
      <c r="C162" s="11" t="s">
        <v>64</v>
      </c>
      <c r="D162" s="3">
        <v>94070</v>
      </c>
      <c r="E162" s="4">
        <v>644</v>
      </c>
      <c r="F162" s="54"/>
      <c r="G162" s="4">
        <f t="shared" si="143"/>
        <v>450.79999999999995</v>
      </c>
      <c r="I162" s="17"/>
      <c r="J162" s="4">
        <v>450.79999999999995</v>
      </c>
      <c r="L162" s="17"/>
      <c r="M162" s="4">
        <f t="shared" si="144"/>
        <v>418.6</v>
      </c>
      <c r="N162" s="4">
        <f t="shared" si="145"/>
        <v>483</v>
      </c>
      <c r="O162" s="4">
        <f t="shared" si="146"/>
        <v>579.6</v>
      </c>
      <c r="Q162" s="17"/>
      <c r="R162" s="4">
        <f t="shared" si="147"/>
        <v>515.20000000000005</v>
      </c>
      <c r="T162" s="17"/>
      <c r="U162" s="4">
        <v>450.79999999999995</v>
      </c>
      <c r="W162" s="17"/>
      <c r="X162" s="4">
        <v>450.79999999999995</v>
      </c>
      <c r="Z162" s="17"/>
      <c r="AA162" s="4">
        <f>+'[1]01_2021 UPDATE'!$AD$3020</f>
        <v>453.75</v>
      </c>
      <c r="AC162" s="17"/>
      <c r="AD162" s="4">
        <f t="shared" si="148"/>
        <v>418.6</v>
      </c>
      <c r="AF162" s="17"/>
      <c r="AG162" s="4">
        <f t="shared" si="149"/>
        <v>547.4</v>
      </c>
      <c r="AI162" s="17"/>
      <c r="AJ162" s="4">
        <f t="shared" si="150"/>
        <v>483</v>
      </c>
      <c r="AL162" s="17"/>
      <c r="AM162" s="4">
        <v>483</v>
      </c>
      <c r="AO162" s="17"/>
      <c r="AP162" s="4">
        <v>483</v>
      </c>
      <c r="AR162" s="17"/>
      <c r="AS162" s="4">
        <f t="shared" si="151"/>
        <v>373.52</v>
      </c>
      <c r="AU162" s="17"/>
      <c r="AV162" s="4">
        <f t="shared" si="152"/>
        <v>373.52</v>
      </c>
      <c r="AW162" s="4">
        <f t="shared" si="153"/>
        <v>579.6</v>
      </c>
      <c r="AX162" s="17"/>
    </row>
    <row r="163" spans="1:52" x14ac:dyDescent="0.25">
      <c r="A163" s="3"/>
      <c r="B163" t="s">
        <v>159</v>
      </c>
      <c r="C163" s="11" t="s">
        <v>64</v>
      </c>
      <c r="D163" s="3">
        <v>31575</v>
      </c>
      <c r="E163" s="4">
        <v>470</v>
      </c>
      <c r="F163" s="54"/>
      <c r="G163" s="4">
        <f t="shared" si="143"/>
        <v>329</v>
      </c>
      <c r="I163" s="17"/>
      <c r="J163" s="4">
        <v>329</v>
      </c>
      <c r="L163" s="17"/>
      <c r="M163" s="4">
        <f t="shared" si="144"/>
        <v>305.5</v>
      </c>
      <c r="N163" s="4">
        <f t="shared" si="145"/>
        <v>352.5</v>
      </c>
      <c r="O163" s="4">
        <f t="shared" si="146"/>
        <v>423</v>
      </c>
      <c r="Q163" s="17"/>
      <c r="R163" s="4">
        <f t="shared" si="147"/>
        <v>376</v>
      </c>
      <c r="T163" s="17"/>
      <c r="U163" s="4">
        <v>329</v>
      </c>
      <c r="W163" s="17"/>
      <c r="X163" s="4">
        <v>329</v>
      </c>
      <c r="Z163" s="17"/>
      <c r="AA163" s="4">
        <f>+'[1]01_2021 UPDATE'!$AD$44</f>
        <v>326.25</v>
      </c>
      <c r="AC163" s="17"/>
      <c r="AD163" s="4">
        <f t="shared" si="148"/>
        <v>305.5</v>
      </c>
      <c r="AF163" s="17"/>
      <c r="AG163" s="4">
        <f t="shared" si="149"/>
        <v>399.5</v>
      </c>
      <c r="AI163" s="17"/>
      <c r="AJ163" s="4">
        <f t="shared" si="150"/>
        <v>352.5</v>
      </c>
      <c r="AL163" s="17"/>
      <c r="AM163" s="4">
        <v>352.5</v>
      </c>
      <c r="AO163" s="17"/>
      <c r="AP163" s="4">
        <v>352.5</v>
      </c>
      <c r="AR163" s="17"/>
      <c r="AS163" s="4">
        <f t="shared" si="151"/>
        <v>272.59999999999997</v>
      </c>
      <c r="AU163" s="17"/>
      <c r="AV163" s="4">
        <f t="shared" si="152"/>
        <v>272.59999999999997</v>
      </c>
      <c r="AW163" s="4">
        <f t="shared" si="153"/>
        <v>423</v>
      </c>
      <c r="AX163" s="17"/>
    </row>
    <row r="164" spans="1:52" x14ac:dyDescent="0.25">
      <c r="A164" s="3"/>
      <c r="B164" t="s">
        <v>160</v>
      </c>
      <c r="C164" s="11" t="s">
        <v>64</v>
      </c>
      <c r="D164" s="3">
        <v>95070</v>
      </c>
      <c r="E164" s="4">
        <v>1050</v>
      </c>
      <c r="F164" s="54"/>
      <c r="G164" s="4">
        <f t="shared" si="143"/>
        <v>735</v>
      </c>
      <c r="I164" s="17"/>
      <c r="J164" s="4">
        <v>735</v>
      </c>
      <c r="L164" s="17"/>
      <c r="M164" s="4">
        <f t="shared" si="144"/>
        <v>682.5</v>
      </c>
      <c r="N164" s="4">
        <f t="shared" si="145"/>
        <v>787.5</v>
      </c>
      <c r="O164" s="4">
        <f t="shared" si="146"/>
        <v>945</v>
      </c>
      <c r="Q164" s="17"/>
      <c r="R164" s="4">
        <f t="shared" si="147"/>
        <v>840</v>
      </c>
      <c r="T164" s="17"/>
      <c r="U164" s="4">
        <v>735</v>
      </c>
      <c r="W164" s="17"/>
      <c r="X164" s="4">
        <v>735</v>
      </c>
      <c r="Z164" s="17"/>
      <c r="AA164" s="4">
        <f>+'[1]01_2021 UPDATE'!$AD$3055</f>
        <v>300</v>
      </c>
      <c r="AC164" s="17"/>
      <c r="AD164" s="4">
        <f t="shared" si="148"/>
        <v>682.5</v>
      </c>
      <c r="AF164" s="17"/>
      <c r="AG164" s="4">
        <f t="shared" si="149"/>
        <v>892.5</v>
      </c>
      <c r="AI164" s="17"/>
      <c r="AJ164" s="4">
        <f t="shared" si="150"/>
        <v>787.5</v>
      </c>
      <c r="AL164" s="17"/>
      <c r="AM164" s="4">
        <v>787.5</v>
      </c>
      <c r="AO164" s="17"/>
      <c r="AP164" s="4">
        <v>787.5</v>
      </c>
      <c r="AR164" s="17"/>
      <c r="AS164" s="4">
        <f t="shared" si="151"/>
        <v>609</v>
      </c>
      <c r="AU164" s="17"/>
      <c r="AV164" s="4">
        <f t="shared" si="152"/>
        <v>300</v>
      </c>
      <c r="AW164" s="4">
        <f t="shared" si="153"/>
        <v>945</v>
      </c>
      <c r="AX164" s="17"/>
    </row>
    <row r="165" spans="1:52" x14ac:dyDescent="0.25">
      <c r="A165" s="3" t="s">
        <v>54</v>
      </c>
      <c r="B165" s="1" t="s">
        <v>161</v>
      </c>
      <c r="F165" s="54"/>
      <c r="I165" s="17"/>
      <c r="L165" s="17"/>
      <c r="Q165" s="17"/>
      <c r="T165" s="17"/>
      <c r="W165" s="17"/>
      <c r="Z165" s="17"/>
      <c r="AC165" s="17"/>
      <c r="AF165" s="17"/>
      <c r="AI165" s="17"/>
      <c r="AL165" s="17"/>
      <c r="AO165" s="17"/>
      <c r="AR165" s="17"/>
      <c r="AU165" s="17"/>
      <c r="AX165" s="17"/>
    </row>
    <row r="166" spans="1:52" x14ac:dyDescent="0.25">
      <c r="A166" s="58"/>
      <c r="B166" s="79" t="s">
        <v>162</v>
      </c>
      <c r="C166" s="80" t="s">
        <v>64</v>
      </c>
      <c r="D166" s="58">
        <v>82803</v>
      </c>
      <c r="E166" s="59">
        <v>82.25</v>
      </c>
      <c r="F166" s="60"/>
      <c r="G166" s="59">
        <f t="shared" ref="G166:G170" si="154">E166*0.7</f>
        <v>57.574999999999996</v>
      </c>
      <c r="H166" s="59"/>
      <c r="I166" s="61"/>
      <c r="J166" s="59">
        <v>57.574999999999996</v>
      </c>
      <c r="K166" s="59"/>
      <c r="L166" s="61"/>
      <c r="M166" s="59">
        <f t="shared" ref="M166:M170" si="155">E166*0.65</f>
        <v>53.462499999999999</v>
      </c>
      <c r="N166" s="59">
        <f t="shared" ref="N166:N170" si="156">E166*0.75</f>
        <v>61.6875</v>
      </c>
      <c r="O166" s="59">
        <f t="shared" ref="O166:O170" si="157">E166*0.9</f>
        <v>74.025000000000006</v>
      </c>
      <c r="P166" s="59"/>
      <c r="Q166" s="61"/>
      <c r="R166" s="59">
        <f t="shared" si="147"/>
        <v>65.8</v>
      </c>
      <c r="S166" s="59"/>
      <c r="T166" s="61"/>
      <c r="U166" s="59">
        <v>57.574999999999996</v>
      </c>
      <c r="V166" s="59"/>
      <c r="W166" s="61"/>
      <c r="X166" s="59">
        <v>57.574999999999996</v>
      </c>
      <c r="Y166" s="59"/>
      <c r="Z166" s="61"/>
      <c r="AA166" s="59">
        <f>+'[1]01_2021 UPDATE'!$AD$985*4</f>
        <v>246.75</v>
      </c>
      <c r="AB166" s="59"/>
      <c r="AC166" s="61"/>
      <c r="AD166" s="59">
        <f t="shared" ref="AD166:AD170" si="158">E166*0.65</f>
        <v>53.462499999999999</v>
      </c>
      <c r="AE166" s="59"/>
      <c r="AF166" s="61"/>
      <c r="AG166" s="59">
        <f t="shared" ref="AG166:AG170" si="159">E166*0.85</f>
        <v>69.912499999999994</v>
      </c>
      <c r="AH166" s="59"/>
      <c r="AI166" s="61"/>
      <c r="AJ166" s="59">
        <f t="shared" ref="AJ166:AJ170" si="160">E166*0.75</f>
        <v>61.6875</v>
      </c>
      <c r="AK166" s="59"/>
      <c r="AL166" s="61"/>
      <c r="AM166" s="59">
        <v>61.6875</v>
      </c>
      <c r="AN166" s="59"/>
      <c r="AO166" s="61"/>
      <c r="AP166" s="59">
        <v>61.6875</v>
      </c>
      <c r="AQ166" s="59"/>
      <c r="AR166" s="61"/>
      <c r="AS166" s="59">
        <f t="shared" ref="AS166:AS170" si="161">E166*0.58</f>
        <v>47.704999999999998</v>
      </c>
      <c r="AT166" s="59"/>
      <c r="AU166" s="61"/>
      <c r="AV166" s="59">
        <f t="shared" ref="AV166:AV167" si="162">MIN(J166:AS166)</f>
        <v>47.704999999999998</v>
      </c>
      <c r="AW166" s="59">
        <f t="shared" ref="AW166:AW167" si="163">MAX(J166:AT166)</f>
        <v>246.75</v>
      </c>
      <c r="AX166" s="61"/>
      <c r="AY166" s="59"/>
      <c r="AZ166" s="59"/>
    </row>
    <row r="167" spans="1:52" x14ac:dyDescent="0.25">
      <c r="A167" s="3"/>
      <c r="B167" t="s">
        <v>163</v>
      </c>
      <c r="C167" s="11" t="s">
        <v>64</v>
      </c>
      <c r="D167" s="3">
        <v>82803</v>
      </c>
      <c r="E167" s="4">
        <v>82.25</v>
      </c>
      <c r="F167" s="54"/>
      <c r="G167" s="4">
        <f t="shared" si="154"/>
        <v>57.574999999999996</v>
      </c>
      <c r="I167" s="17"/>
      <c r="J167" s="4">
        <v>57.574999999999996</v>
      </c>
      <c r="L167" s="17"/>
      <c r="M167" s="4">
        <f t="shared" si="155"/>
        <v>53.462499999999999</v>
      </c>
      <c r="N167" s="4">
        <f t="shared" si="156"/>
        <v>61.6875</v>
      </c>
      <c r="O167" s="4">
        <f t="shared" si="157"/>
        <v>74.025000000000006</v>
      </c>
      <c r="Q167" s="17"/>
      <c r="R167" s="4">
        <f t="shared" si="147"/>
        <v>65.8</v>
      </c>
      <c r="T167" s="17"/>
      <c r="U167" s="4">
        <v>57.574999999999996</v>
      </c>
      <c r="W167" s="17"/>
      <c r="X167" s="4">
        <v>57.574999999999996</v>
      </c>
      <c r="Z167" s="17"/>
      <c r="AA167" s="4">
        <f>+'[1]01_2021 UPDATE'!$AD$985</f>
        <v>61.6875</v>
      </c>
      <c r="AC167" s="17"/>
      <c r="AD167" s="4">
        <f t="shared" si="158"/>
        <v>53.462499999999999</v>
      </c>
      <c r="AF167" s="17"/>
      <c r="AG167" s="4">
        <f t="shared" si="159"/>
        <v>69.912499999999994</v>
      </c>
      <c r="AI167" s="17"/>
      <c r="AJ167" s="4">
        <f t="shared" si="160"/>
        <v>61.6875</v>
      </c>
      <c r="AL167" s="17"/>
      <c r="AM167" s="4">
        <v>61.6875</v>
      </c>
      <c r="AO167" s="17"/>
      <c r="AP167" s="4">
        <v>61.6875</v>
      </c>
      <c r="AR167" s="17"/>
      <c r="AS167" s="4">
        <f t="shared" si="161"/>
        <v>47.704999999999998</v>
      </c>
      <c r="AU167" s="17"/>
      <c r="AV167" s="4">
        <f t="shared" si="162"/>
        <v>47.704999999999998</v>
      </c>
      <c r="AW167" s="4">
        <f t="shared" si="163"/>
        <v>74.025000000000006</v>
      </c>
      <c r="AX167" s="17"/>
    </row>
    <row r="168" spans="1:52" x14ac:dyDescent="0.25">
      <c r="A168" s="58"/>
      <c r="B168" s="79" t="s">
        <v>164</v>
      </c>
      <c r="C168" s="80" t="s">
        <v>64</v>
      </c>
      <c r="D168" s="58">
        <v>83605</v>
      </c>
      <c r="E168" s="59">
        <v>45</v>
      </c>
      <c r="F168" s="60"/>
      <c r="G168" s="59">
        <f t="shared" si="154"/>
        <v>31.499999999999996</v>
      </c>
      <c r="H168" s="59"/>
      <c r="I168" s="61"/>
      <c r="J168" s="59">
        <v>31.499999999999996</v>
      </c>
      <c r="K168" s="59"/>
      <c r="L168" s="61"/>
      <c r="M168" s="59">
        <f t="shared" si="155"/>
        <v>29.25</v>
      </c>
      <c r="N168" s="59">
        <f t="shared" si="156"/>
        <v>33.75</v>
      </c>
      <c r="O168" s="59">
        <f t="shared" si="157"/>
        <v>40.5</v>
      </c>
      <c r="P168" s="59"/>
      <c r="Q168" s="61"/>
      <c r="R168" s="59">
        <f t="shared" si="147"/>
        <v>36</v>
      </c>
      <c r="S168" s="59"/>
      <c r="T168" s="61"/>
      <c r="U168" s="59">
        <v>31.499999999999996</v>
      </c>
      <c r="V168" s="59"/>
      <c r="W168" s="61"/>
      <c r="X168" s="59">
        <v>31.499999999999996</v>
      </c>
      <c r="Y168" s="59"/>
      <c r="Z168" s="61"/>
      <c r="AA168" s="59">
        <f>+'[1]01_2021 UPDATE'!$AD$1251</f>
        <v>33.75</v>
      </c>
      <c r="AB168" s="59"/>
      <c r="AC168" s="61"/>
      <c r="AD168" s="59">
        <f t="shared" si="158"/>
        <v>29.25</v>
      </c>
      <c r="AE168" s="59"/>
      <c r="AF168" s="61"/>
      <c r="AG168" s="59">
        <f t="shared" si="159"/>
        <v>38.25</v>
      </c>
      <c r="AH168" s="59"/>
      <c r="AI168" s="61"/>
      <c r="AJ168" s="59">
        <f t="shared" si="160"/>
        <v>33.75</v>
      </c>
      <c r="AK168" s="59"/>
      <c r="AL168" s="61"/>
      <c r="AM168" s="59">
        <v>33.75</v>
      </c>
      <c r="AN168" s="59"/>
      <c r="AO168" s="61"/>
      <c r="AP168" s="59">
        <v>33.75</v>
      </c>
      <c r="AQ168" s="59"/>
      <c r="AR168" s="61"/>
      <c r="AS168" s="59">
        <f t="shared" si="161"/>
        <v>26.099999999999998</v>
      </c>
      <c r="AT168" s="59"/>
      <c r="AU168" s="61"/>
      <c r="AV168" s="59"/>
      <c r="AW168" s="59"/>
      <c r="AX168" s="61"/>
      <c r="AY168" s="59"/>
      <c r="AZ168" s="59"/>
    </row>
    <row r="169" spans="1:52" x14ac:dyDescent="0.25">
      <c r="A169" s="3"/>
      <c r="B169" t="s">
        <v>165</v>
      </c>
      <c r="C169" s="11" t="s">
        <v>64</v>
      </c>
      <c r="D169" s="3">
        <v>94621</v>
      </c>
      <c r="E169" s="4">
        <v>876</v>
      </c>
      <c r="F169" s="54"/>
      <c r="G169" s="4">
        <f t="shared" si="154"/>
        <v>613.19999999999993</v>
      </c>
      <c r="I169" s="17"/>
      <c r="J169" s="4">
        <v>613.19999999999993</v>
      </c>
      <c r="L169" s="17"/>
      <c r="M169" s="4">
        <f t="shared" si="155"/>
        <v>569.4</v>
      </c>
      <c r="N169" s="4">
        <f t="shared" si="156"/>
        <v>657</v>
      </c>
      <c r="O169" s="4">
        <f t="shared" si="157"/>
        <v>788.4</v>
      </c>
      <c r="Q169" s="17"/>
      <c r="R169" s="4">
        <f t="shared" si="147"/>
        <v>700.80000000000007</v>
      </c>
      <c r="T169" s="17"/>
      <c r="U169" s="4">
        <v>613.19999999999993</v>
      </c>
      <c r="W169" s="17"/>
      <c r="X169" s="4">
        <v>613.19999999999993</v>
      </c>
      <c r="Z169" s="17"/>
      <c r="AA169" s="4">
        <f>+'[1]01_2021 UPDATE'!$AD$3030</f>
        <v>592.5</v>
      </c>
      <c r="AC169" s="17"/>
      <c r="AD169" s="4">
        <f t="shared" si="158"/>
        <v>569.4</v>
      </c>
      <c r="AF169" s="17"/>
      <c r="AG169" s="4">
        <f t="shared" si="159"/>
        <v>744.6</v>
      </c>
      <c r="AI169" s="17"/>
      <c r="AJ169" s="4">
        <f t="shared" si="160"/>
        <v>657</v>
      </c>
      <c r="AL169" s="17"/>
      <c r="AM169" s="4">
        <v>657</v>
      </c>
      <c r="AO169" s="17"/>
      <c r="AP169" s="4">
        <v>657</v>
      </c>
      <c r="AR169" s="17"/>
      <c r="AS169" s="4">
        <f t="shared" si="161"/>
        <v>508.08</v>
      </c>
      <c r="AU169" s="17"/>
      <c r="AV169" s="4">
        <f t="shared" ref="AV169:AV170" si="164">MIN(J169:AS169)</f>
        <v>508.08</v>
      </c>
      <c r="AW169" s="4">
        <f t="shared" ref="AW169:AW170" si="165">MAX(J169:AT169)</f>
        <v>788.4</v>
      </c>
      <c r="AX169" s="17"/>
    </row>
    <row r="170" spans="1:52" x14ac:dyDescent="0.25">
      <c r="A170" s="3"/>
      <c r="B170" t="s">
        <v>166</v>
      </c>
      <c r="C170" s="11" t="s">
        <v>64</v>
      </c>
      <c r="D170" s="3">
        <v>94200</v>
      </c>
      <c r="E170" s="4">
        <v>180</v>
      </c>
      <c r="F170" s="54"/>
      <c r="G170" s="4">
        <f t="shared" si="154"/>
        <v>125.99999999999999</v>
      </c>
      <c r="I170" s="17"/>
      <c r="J170" s="4">
        <v>125.99999999999999</v>
      </c>
      <c r="L170" s="17"/>
      <c r="M170" s="4">
        <f t="shared" si="155"/>
        <v>117</v>
      </c>
      <c r="N170" s="4">
        <f t="shared" si="156"/>
        <v>135</v>
      </c>
      <c r="O170" s="4">
        <f t="shared" si="157"/>
        <v>162</v>
      </c>
      <c r="Q170" s="17"/>
      <c r="R170" s="4">
        <f t="shared" si="147"/>
        <v>144</v>
      </c>
      <c r="T170" s="17"/>
      <c r="U170" s="4">
        <v>125.99999999999999</v>
      </c>
      <c r="W170" s="17"/>
      <c r="X170" s="4">
        <v>125.99999999999999</v>
      </c>
      <c r="Z170" s="17"/>
      <c r="AA170" s="4">
        <f>+'[1]01_2021 UPDATE'!$AD$3022</f>
        <v>131.25</v>
      </c>
      <c r="AC170" s="17"/>
      <c r="AD170" s="4">
        <f t="shared" si="158"/>
        <v>117</v>
      </c>
      <c r="AF170" s="17"/>
      <c r="AG170" s="4">
        <f t="shared" si="159"/>
        <v>153</v>
      </c>
      <c r="AI170" s="17"/>
      <c r="AJ170" s="4">
        <f t="shared" si="160"/>
        <v>135</v>
      </c>
      <c r="AL170" s="17"/>
      <c r="AM170" s="4">
        <v>135</v>
      </c>
      <c r="AO170" s="17"/>
      <c r="AP170" s="4">
        <v>135</v>
      </c>
      <c r="AR170" s="17"/>
      <c r="AS170" s="4">
        <f t="shared" si="161"/>
        <v>104.39999999999999</v>
      </c>
      <c r="AU170" s="17"/>
      <c r="AV170" s="4">
        <f t="shared" si="164"/>
        <v>104.39999999999999</v>
      </c>
      <c r="AW170" s="4">
        <f t="shared" si="165"/>
        <v>162</v>
      </c>
      <c r="AX170" s="17"/>
    </row>
    <row r="171" spans="1:52" x14ac:dyDescent="0.25">
      <c r="A171" s="3" t="s">
        <v>54</v>
      </c>
      <c r="B171" s="1" t="s">
        <v>167</v>
      </c>
      <c r="F171" s="54"/>
      <c r="I171" s="17"/>
      <c r="L171" s="17"/>
      <c r="Q171" s="17"/>
      <c r="T171" s="17"/>
      <c r="W171" s="17"/>
      <c r="Z171" s="17"/>
      <c r="AC171" s="17"/>
      <c r="AF171" s="17"/>
      <c r="AI171" s="17"/>
      <c r="AL171" s="17"/>
      <c r="AO171" s="17"/>
      <c r="AR171" s="17"/>
      <c r="AU171" s="17"/>
      <c r="AX171" s="17"/>
    </row>
    <row r="172" spans="1:52" x14ac:dyDescent="0.25">
      <c r="A172" s="3"/>
      <c r="B172" t="s">
        <v>168</v>
      </c>
      <c r="C172" s="11" t="s">
        <v>64</v>
      </c>
      <c r="D172" s="3">
        <v>94375</v>
      </c>
      <c r="E172" s="4">
        <v>170</v>
      </c>
      <c r="F172" s="54"/>
      <c r="G172" s="4">
        <f t="shared" ref="G172:G174" si="166">E172*0.7</f>
        <v>118.99999999999999</v>
      </c>
      <c r="I172" s="17"/>
      <c r="J172" s="4">
        <v>118.99999999999999</v>
      </c>
      <c r="L172" s="17"/>
      <c r="M172" s="4">
        <f t="shared" ref="M172:M174" si="167">E172*0.65</f>
        <v>110.5</v>
      </c>
      <c r="N172" s="4">
        <f t="shared" ref="N172:N174" si="168">E172*0.75</f>
        <v>127.5</v>
      </c>
      <c r="O172" s="4">
        <f t="shared" ref="O172:O174" si="169">E172*0.9</f>
        <v>153</v>
      </c>
      <c r="Q172" s="17"/>
      <c r="R172" s="4">
        <f t="shared" si="147"/>
        <v>136</v>
      </c>
      <c r="T172" s="17"/>
      <c r="U172" s="4">
        <v>118.99999999999999</v>
      </c>
      <c r="W172" s="17"/>
      <c r="X172" s="4">
        <v>118.99999999999999</v>
      </c>
      <c r="Z172" s="17"/>
      <c r="AA172" s="4">
        <f>+'[1]01_2021 UPDATE'!$AD$3023</f>
        <v>123.75</v>
      </c>
      <c r="AC172" s="17"/>
      <c r="AD172" s="4">
        <f t="shared" ref="AD172:AD174" si="170">E172*0.65</f>
        <v>110.5</v>
      </c>
      <c r="AF172" s="17"/>
      <c r="AG172" s="4">
        <f t="shared" ref="AG172:AG174" si="171">E172*0.85</f>
        <v>144.5</v>
      </c>
      <c r="AI172" s="17"/>
      <c r="AJ172" s="4">
        <f t="shared" ref="AJ172:AJ174" si="172">E172*0.75</f>
        <v>127.5</v>
      </c>
      <c r="AL172" s="17"/>
      <c r="AM172" s="4">
        <v>127.5</v>
      </c>
      <c r="AO172" s="17"/>
      <c r="AP172" s="4">
        <v>127.5</v>
      </c>
      <c r="AR172" s="17"/>
      <c r="AS172" s="4">
        <f t="shared" ref="AS172:AS174" si="173">E172*0.58</f>
        <v>98.6</v>
      </c>
      <c r="AU172" s="17"/>
      <c r="AV172" s="4">
        <f t="shared" ref="AV172:AV174" si="174">MIN(J172:AS172)</f>
        <v>98.6</v>
      </c>
      <c r="AW172" s="4">
        <f t="shared" ref="AW172:AW174" si="175">MAX(J172:AT172)</f>
        <v>153</v>
      </c>
      <c r="AX172" s="17"/>
    </row>
    <row r="173" spans="1:52" x14ac:dyDescent="0.25">
      <c r="A173" s="3"/>
      <c r="B173" t="s">
        <v>165</v>
      </c>
      <c r="C173" s="11" t="s">
        <v>64</v>
      </c>
      <c r="D173" s="3">
        <v>94621</v>
      </c>
      <c r="E173" s="4">
        <v>876</v>
      </c>
      <c r="F173" s="54"/>
      <c r="G173" s="4">
        <f t="shared" si="166"/>
        <v>613.19999999999993</v>
      </c>
      <c r="I173" s="17"/>
      <c r="J173" s="4">
        <v>613.19999999999993</v>
      </c>
      <c r="L173" s="17"/>
      <c r="M173" s="4">
        <f t="shared" si="167"/>
        <v>569.4</v>
      </c>
      <c r="N173" s="4">
        <f t="shared" si="168"/>
        <v>657</v>
      </c>
      <c r="O173" s="4">
        <f t="shared" si="169"/>
        <v>788.4</v>
      </c>
      <c r="Q173" s="17"/>
      <c r="R173" s="4">
        <f t="shared" si="147"/>
        <v>700.80000000000007</v>
      </c>
      <c r="T173" s="17"/>
      <c r="U173" s="4">
        <v>613.19999999999993</v>
      </c>
      <c r="W173" s="17"/>
      <c r="X173" s="4">
        <v>613.19999999999993</v>
      </c>
      <c r="Z173" s="17"/>
      <c r="AA173" s="4">
        <f>+'[1]01_2021 UPDATE'!$AD$3030</f>
        <v>592.5</v>
      </c>
      <c r="AC173" s="17"/>
      <c r="AD173" s="4">
        <f t="shared" si="170"/>
        <v>569.4</v>
      </c>
      <c r="AF173" s="17"/>
      <c r="AG173" s="4">
        <f t="shared" si="171"/>
        <v>744.6</v>
      </c>
      <c r="AI173" s="17"/>
      <c r="AJ173" s="4">
        <f t="shared" si="172"/>
        <v>657</v>
      </c>
      <c r="AL173" s="17"/>
      <c r="AM173" s="4">
        <v>657</v>
      </c>
      <c r="AO173" s="17"/>
      <c r="AP173" s="4">
        <v>657</v>
      </c>
      <c r="AR173" s="17"/>
      <c r="AS173" s="4">
        <f t="shared" si="173"/>
        <v>508.08</v>
      </c>
      <c r="AU173" s="17"/>
      <c r="AV173" s="4">
        <f t="shared" si="174"/>
        <v>508.08</v>
      </c>
      <c r="AW173" s="4">
        <f t="shared" si="175"/>
        <v>788.4</v>
      </c>
      <c r="AX173" s="17"/>
    </row>
    <row r="174" spans="1:52" x14ac:dyDescent="0.25">
      <c r="A174" s="3"/>
      <c r="B174" t="s">
        <v>166</v>
      </c>
      <c r="C174" s="11" t="s">
        <v>64</v>
      </c>
      <c r="D174" s="3">
        <v>94200</v>
      </c>
      <c r="E174" s="4">
        <v>180</v>
      </c>
      <c r="F174" s="54"/>
      <c r="G174" s="4">
        <f t="shared" si="166"/>
        <v>125.99999999999999</v>
      </c>
      <c r="I174" s="17"/>
      <c r="J174" s="4">
        <v>125.99999999999999</v>
      </c>
      <c r="L174" s="17"/>
      <c r="M174" s="4">
        <f t="shared" si="167"/>
        <v>117</v>
      </c>
      <c r="N174" s="4">
        <f t="shared" si="168"/>
        <v>135</v>
      </c>
      <c r="O174" s="4">
        <f t="shared" si="169"/>
        <v>162</v>
      </c>
      <c r="Q174" s="17"/>
      <c r="R174" s="4">
        <f t="shared" si="147"/>
        <v>144</v>
      </c>
      <c r="T174" s="17"/>
      <c r="U174" s="4">
        <v>125.99999999999999</v>
      </c>
      <c r="W174" s="17"/>
      <c r="X174" s="4">
        <v>125.99999999999999</v>
      </c>
      <c r="Z174" s="17"/>
      <c r="AA174" s="4">
        <f>+'[1]01_2021 UPDATE'!$AD$3022</f>
        <v>131.25</v>
      </c>
      <c r="AC174" s="17"/>
      <c r="AD174" s="4">
        <f t="shared" si="170"/>
        <v>117</v>
      </c>
      <c r="AF174" s="17"/>
      <c r="AG174" s="4">
        <f t="shared" si="171"/>
        <v>153</v>
      </c>
      <c r="AI174" s="17"/>
      <c r="AJ174" s="4">
        <f t="shared" si="172"/>
        <v>135</v>
      </c>
      <c r="AL174" s="17"/>
      <c r="AM174" s="4">
        <v>135</v>
      </c>
      <c r="AO174" s="17"/>
      <c r="AP174" s="4">
        <v>135</v>
      </c>
      <c r="AR174" s="17"/>
      <c r="AS174" s="4">
        <f t="shared" si="173"/>
        <v>104.39999999999999</v>
      </c>
      <c r="AU174" s="17"/>
      <c r="AV174" s="4">
        <f t="shared" si="174"/>
        <v>104.39999999999999</v>
      </c>
      <c r="AW174" s="4">
        <f t="shared" si="175"/>
        <v>162</v>
      </c>
      <c r="AX174" s="17"/>
    </row>
    <row r="175" spans="1:52" x14ac:dyDescent="0.25">
      <c r="A175" s="3" t="s">
        <v>54</v>
      </c>
      <c r="B175" s="1" t="s">
        <v>169</v>
      </c>
      <c r="F175" s="54"/>
      <c r="I175" s="17"/>
      <c r="L175" s="17"/>
      <c r="Q175" s="17"/>
      <c r="T175" s="17"/>
      <c r="W175" s="17"/>
      <c r="Z175" s="17"/>
      <c r="AC175" s="17"/>
      <c r="AF175" s="17"/>
      <c r="AI175" s="17"/>
      <c r="AL175" s="17"/>
      <c r="AO175" s="17"/>
      <c r="AR175" s="17"/>
      <c r="AU175" s="17"/>
      <c r="AX175" s="17"/>
    </row>
    <row r="176" spans="1:52" x14ac:dyDescent="0.25">
      <c r="A176" s="3"/>
      <c r="B176" t="s">
        <v>170</v>
      </c>
      <c r="C176" s="11" t="s">
        <v>64</v>
      </c>
      <c r="D176" s="3">
        <v>94070</v>
      </c>
      <c r="E176" s="4">
        <v>644</v>
      </c>
      <c r="F176" s="54"/>
      <c r="G176" s="4">
        <f t="shared" ref="G176:G177" si="176">E176*0.7</f>
        <v>450.79999999999995</v>
      </c>
      <c r="I176" s="17"/>
      <c r="J176" s="4">
        <v>450.79999999999995</v>
      </c>
      <c r="L176" s="17"/>
      <c r="M176" s="4">
        <f t="shared" ref="M176:M177" si="177">E176*0.65</f>
        <v>418.6</v>
      </c>
      <c r="N176" s="4">
        <f t="shared" ref="N176:N177" si="178">E176*0.75</f>
        <v>483</v>
      </c>
      <c r="O176" s="4">
        <f t="shared" ref="O176:O177" si="179">E176*0.9</f>
        <v>579.6</v>
      </c>
      <c r="Q176" s="17"/>
      <c r="R176" s="4">
        <f t="shared" si="147"/>
        <v>515.20000000000005</v>
      </c>
      <c r="T176" s="17"/>
      <c r="U176" s="4">
        <v>450.79999999999995</v>
      </c>
      <c r="W176" s="17"/>
      <c r="X176" s="4">
        <v>450.79999999999995</v>
      </c>
      <c r="Z176" s="17"/>
      <c r="AA176" s="4">
        <f>+'[1]01_2021 UPDATE'!$AA$3020</f>
        <v>423.5</v>
      </c>
      <c r="AC176" s="17"/>
      <c r="AD176" s="4">
        <f t="shared" ref="AD176:AD177" si="180">E176*0.65</f>
        <v>418.6</v>
      </c>
      <c r="AF176" s="17"/>
      <c r="AG176" s="4">
        <f t="shared" ref="AG176:AG177" si="181">E176*0.85</f>
        <v>547.4</v>
      </c>
      <c r="AI176" s="17"/>
      <c r="AJ176" s="4">
        <f t="shared" ref="AJ176:AJ177" si="182">E176*0.75</f>
        <v>483</v>
      </c>
      <c r="AL176" s="17"/>
      <c r="AM176" s="4">
        <v>483</v>
      </c>
      <c r="AO176" s="17"/>
      <c r="AP176" s="4">
        <v>483</v>
      </c>
      <c r="AR176" s="17"/>
      <c r="AS176" s="4">
        <f t="shared" ref="AS176:AS177" si="183">E176*0.58</f>
        <v>373.52</v>
      </c>
      <c r="AU176" s="17"/>
      <c r="AV176" s="4">
        <f t="shared" ref="AV176:AV177" si="184">MIN(J176:AS176)</f>
        <v>373.52</v>
      </c>
      <c r="AW176" s="4">
        <f t="shared" ref="AW176:AW177" si="185">MAX(J176:AT176)</f>
        <v>579.6</v>
      </c>
      <c r="AX176" s="17"/>
    </row>
    <row r="177" spans="1:52" x14ac:dyDescent="0.25">
      <c r="A177" s="3"/>
      <c r="B177" t="s">
        <v>171</v>
      </c>
      <c r="C177" s="11" t="s">
        <v>64</v>
      </c>
      <c r="D177" s="3">
        <v>95070</v>
      </c>
      <c r="E177" s="4">
        <v>1050</v>
      </c>
      <c r="F177" s="54"/>
      <c r="G177" s="4">
        <f t="shared" si="176"/>
        <v>735</v>
      </c>
      <c r="I177" s="17"/>
      <c r="J177" s="4">
        <v>735</v>
      </c>
      <c r="L177" s="17"/>
      <c r="M177" s="4">
        <f t="shared" si="177"/>
        <v>682.5</v>
      </c>
      <c r="N177" s="4">
        <f t="shared" si="178"/>
        <v>787.5</v>
      </c>
      <c r="O177" s="4">
        <f t="shared" si="179"/>
        <v>945</v>
      </c>
      <c r="Q177" s="17"/>
      <c r="R177" s="4">
        <f t="shared" si="147"/>
        <v>840</v>
      </c>
      <c r="T177" s="17"/>
      <c r="U177" s="4">
        <v>735</v>
      </c>
      <c r="W177" s="17"/>
      <c r="X177" s="4">
        <v>735</v>
      </c>
      <c r="Z177" s="17"/>
      <c r="AA177" s="4">
        <f>+'[1]01_2021 UPDATE'!$AD$3054</f>
        <v>577.5</v>
      </c>
      <c r="AC177" s="17"/>
      <c r="AD177" s="4">
        <f t="shared" si="180"/>
        <v>682.5</v>
      </c>
      <c r="AF177" s="17"/>
      <c r="AG177" s="4">
        <f t="shared" si="181"/>
        <v>892.5</v>
      </c>
      <c r="AI177" s="17"/>
      <c r="AJ177" s="4">
        <f t="shared" si="182"/>
        <v>787.5</v>
      </c>
      <c r="AL177" s="17"/>
      <c r="AM177" s="4">
        <v>787.5</v>
      </c>
      <c r="AO177" s="17"/>
      <c r="AP177" s="4">
        <v>787.5</v>
      </c>
      <c r="AR177" s="17"/>
      <c r="AS177" s="4">
        <f t="shared" si="183"/>
        <v>609</v>
      </c>
      <c r="AU177" s="17"/>
      <c r="AV177" s="4">
        <f t="shared" si="184"/>
        <v>577.5</v>
      </c>
      <c r="AW177" s="4">
        <f t="shared" si="185"/>
        <v>945</v>
      </c>
      <c r="AX177" s="17"/>
    </row>
    <row r="178" spans="1:52" x14ac:dyDescent="0.25">
      <c r="A178" s="3" t="s">
        <v>54</v>
      </c>
      <c r="B178" s="1" t="s">
        <v>172</v>
      </c>
      <c r="F178" s="54"/>
      <c r="I178" s="17"/>
      <c r="L178" s="17"/>
      <c r="Q178" s="17"/>
      <c r="T178" s="17"/>
      <c r="W178" s="17"/>
      <c r="Z178" s="17"/>
      <c r="AC178" s="17"/>
      <c r="AF178" s="17"/>
      <c r="AI178" s="17"/>
      <c r="AL178" s="17"/>
      <c r="AO178" s="17"/>
      <c r="AR178" s="17"/>
      <c r="AU178" s="17"/>
      <c r="AX178" s="17"/>
    </row>
    <row r="179" spans="1:52" x14ac:dyDescent="0.25">
      <c r="A179" s="3"/>
      <c r="B179" t="s">
        <v>172</v>
      </c>
      <c r="C179" s="11" t="s">
        <v>64</v>
      </c>
      <c r="D179" s="3">
        <v>95070</v>
      </c>
      <c r="E179" s="4">
        <v>1050</v>
      </c>
      <c r="F179" s="54"/>
      <c r="G179" s="4">
        <f t="shared" ref="G179:G180" si="186">E179*0.7</f>
        <v>735</v>
      </c>
      <c r="I179" s="17"/>
      <c r="J179" s="4">
        <v>735</v>
      </c>
      <c r="L179" s="17"/>
      <c r="M179" s="4">
        <f t="shared" ref="M179:M180" si="187">E179*0.65</f>
        <v>682.5</v>
      </c>
      <c r="N179" s="4">
        <f t="shared" ref="N179:N180" si="188">E179*0.75</f>
        <v>787.5</v>
      </c>
      <c r="O179" s="4">
        <f t="shared" ref="O179:O180" si="189">E179*0.9</f>
        <v>945</v>
      </c>
      <c r="Q179" s="17"/>
      <c r="R179" s="4">
        <f t="shared" si="147"/>
        <v>840</v>
      </c>
      <c r="T179" s="17"/>
      <c r="U179" s="4">
        <v>735</v>
      </c>
      <c r="W179" s="17"/>
      <c r="X179" s="4">
        <v>735</v>
      </c>
      <c r="Z179" s="17"/>
      <c r="AA179" s="4">
        <f>+'[1]01_2021 UPDATE'!$AD$3055</f>
        <v>300</v>
      </c>
      <c r="AC179" s="17"/>
      <c r="AD179" s="4">
        <f t="shared" ref="AD179:AD180" si="190">E179*0.65</f>
        <v>682.5</v>
      </c>
      <c r="AF179" s="17"/>
      <c r="AG179" s="4">
        <f t="shared" ref="AG179:AG180" si="191">E179*0.85</f>
        <v>892.5</v>
      </c>
      <c r="AI179" s="17"/>
      <c r="AJ179" s="4">
        <f t="shared" ref="AJ179:AJ180" si="192">E179*0.75</f>
        <v>787.5</v>
      </c>
      <c r="AL179" s="17"/>
      <c r="AM179" s="4">
        <v>787.5</v>
      </c>
      <c r="AO179" s="17"/>
      <c r="AP179" s="4">
        <v>787.5</v>
      </c>
      <c r="AR179" s="17"/>
      <c r="AS179" s="4">
        <f t="shared" ref="AS179:AS180" si="193">E179*0.58</f>
        <v>609</v>
      </c>
      <c r="AU179" s="17"/>
      <c r="AV179" s="4">
        <f t="shared" ref="AV179:AV180" si="194">MIN(J179:AS179)</f>
        <v>300</v>
      </c>
      <c r="AW179" s="4">
        <f t="shared" ref="AW179:AW180" si="195">MAX(J179:AT179)</f>
        <v>945</v>
      </c>
      <c r="AX179" s="17"/>
    </row>
    <row r="180" spans="1:52" x14ac:dyDescent="0.25">
      <c r="A180" s="3"/>
      <c r="B180" t="s">
        <v>170</v>
      </c>
      <c r="C180" s="11" t="s">
        <v>64</v>
      </c>
      <c r="D180" s="3">
        <v>94070</v>
      </c>
      <c r="E180" s="4">
        <v>644</v>
      </c>
      <c r="F180" s="54"/>
      <c r="G180" s="4">
        <f t="shared" si="186"/>
        <v>450.79999999999995</v>
      </c>
      <c r="I180" s="17"/>
      <c r="J180" s="4">
        <v>450.79999999999995</v>
      </c>
      <c r="L180" s="17"/>
      <c r="M180" s="4">
        <f t="shared" si="187"/>
        <v>418.6</v>
      </c>
      <c r="N180" s="4">
        <f t="shared" si="188"/>
        <v>483</v>
      </c>
      <c r="O180" s="4">
        <f t="shared" si="189"/>
        <v>579.6</v>
      </c>
      <c r="Q180" s="17"/>
      <c r="R180" s="4">
        <f t="shared" si="147"/>
        <v>515.20000000000005</v>
      </c>
      <c r="T180" s="17"/>
      <c r="U180" s="4">
        <v>450.79999999999995</v>
      </c>
      <c r="W180" s="17"/>
      <c r="X180" s="4">
        <v>450.79999999999995</v>
      </c>
      <c r="Z180" s="17"/>
      <c r="AA180" s="4">
        <f>+'[1]01_2021 UPDATE'!$AA$3020</f>
        <v>423.5</v>
      </c>
      <c r="AC180" s="17"/>
      <c r="AD180" s="4">
        <f t="shared" si="190"/>
        <v>418.6</v>
      </c>
      <c r="AF180" s="17"/>
      <c r="AG180" s="4">
        <f t="shared" si="191"/>
        <v>547.4</v>
      </c>
      <c r="AI180" s="17"/>
      <c r="AJ180" s="4">
        <f t="shared" si="192"/>
        <v>483</v>
      </c>
      <c r="AL180" s="17"/>
      <c r="AM180" s="4">
        <v>483</v>
      </c>
      <c r="AO180" s="17"/>
      <c r="AP180" s="4">
        <v>483</v>
      </c>
      <c r="AR180" s="17"/>
      <c r="AS180" s="4">
        <f t="shared" si="193"/>
        <v>373.52</v>
      </c>
      <c r="AU180" s="17"/>
      <c r="AV180" s="4">
        <f t="shared" si="194"/>
        <v>373.52</v>
      </c>
      <c r="AW180" s="4">
        <f t="shared" si="195"/>
        <v>579.6</v>
      </c>
      <c r="AX180" s="17"/>
    </row>
    <row r="181" spans="1:52" x14ac:dyDescent="0.25">
      <c r="A181" s="3" t="s">
        <v>54</v>
      </c>
      <c r="B181" s="1" t="s">
        <v>173</v>
      </c>
      <c r="F181" s="54"/>
      <c r="I181" s="17"/>
      <c r="L181" s="17"/>
      <c r="Q181" s="17"/>
      <c r="T181" s="17"/>
      <c r="W181" s="17"/>
      <c r="Z181" s="17"/>
      <c r="AC181" s="17"/>
      <c r="AF181" s="17"/>
      <c r="AI181" s="17"/>
      <c r="AL181" s="17"/>
      <c r="AO181" s="17"/>
      <c r="AR181" s="17"/>
      <c r="AU181" s="17"/>
      <c r="AX181" s="17"/>
    </row>
    <row r="182" spans="1:52" x14ac:dyDescent="0.25">
      <c r="A182" s="3"/>
      <c r="B182" t="s">
        <v>174</v>
      </c>
      <c r="C182" s="11" t="s">
        <v>175</v>
      </c>
      <c r="D182" s="3">
        <v>93306</v>
      </c>
      <c r="E182" s="4">
        <v>2538</v>
      </c>
      <c r="F182" s="54"/>
      <c r="G182" s="4">
        <f t="shared" ref="G182" si="196">E182*0.7</f>
        <v>1776.6</v>
      </c>
      <c r="I182" s="17"/>
      <c r="J182" s="4">
        <v>1776.6</v>
      </c>
      <c r="L182" s="17"/>
      <c r="M182" s="4">
        <f>E182*0.65</f>
        <v>1649.7</v>
      </c>
      <c r="N182" s="4">
        <f>E182*0.75</f>
        <v>1903.5</v>
      </c>
      <c r="O182" s="4">
        <f>E182*0.9</f>
        <v>2284.2000000000003</v>
      </c>
      <c r="Q182" s="17"/>
      <c r="R182" s="4">
        <f t="shared" si="147"/>
        <v>2030.4</v>
      </c>
      <c r="T182" s="17"/>
      <c r="U182" s="4">
        <v>1776.6</v>
      </c>
      <c r="W182" s="17"/>
      <c r="X182" s="4">
        <v>1776.6</v>
      </c>
      <c r="Z182" s="17"/>
      <c r="AA182" s="4">
        <f>+'[1]01_2021 UPDATE'!$AD$2991</f>
        <v>1488.75</v>
      </c>
      <c r="AC182" s="17"/>
      <c r="AD182" s="4">
        <f>E182*0.65</f>
        <v>1649.7</v>
      </c>
      <c r="AF182" s="17"/>
      <c r="AG182" s="4">
        <f>E182*0.85</f>
        <v>2157.2999999999997</v>
      </c>
      <c r="AI182" s="17"/>
      <c r="AJ182" s="4">
        <f>E182*0.75</f>
        <v>1903.5</v>
      </c>
      <c r="AL182" s="17"/>
      <c r="AM182" s="4">
        <v>1903.5</v>
      </c>
      <c r="AO182" s="17"/>
      <c r="AP182" s="4">
        <v>1903.5</v>
      </c>
      <c r="AR182" s="17"/>
      <c r="AS182" s="4">
        <f>E182*0.58</f>
        <v>1472.04</v>
      </c>
      <c r="AU182" s="17"/>
      <c r="AV182" s="4">
        <f t="shared" ref="AV182" si="197">MIN(J182:AS182)</f>
        <v>1472.04</v>
      </c>
      <c r="AW182" s="4">
        <f t="shared" ref="AW182" si="198">MAX(J182:AT182)</f>
        <v>2284.2000000000003</v>
      </c>
      <c r="AX182" s="17"/>
    </row>
    <row r="183" spans="1:52" x14ac:dyDescent="0.25">
      <c r="A183" s="3" t="s">
        <v>54</v>
      </c>
      <c r="B183" s="1" t="s">
        <v>176</v>
      </c>
      <c r="F183" s="54"/>
      <c r="I183" s="17"/>
      <c r="L183" s="17"/>
      <c r="Q183" s="17"/>
      <c r="T183" s="17"/>
      <c r="W183" s="17"/>
      <c r="Z183" s="17"/>
      <c r="AC183" s="17"/>
      <c r="AF183" s="17"/>
      <c r="AI183" s="17"/>
      <c r="AL183" s="17"/>
      <c r="AO183" s="17"/>
      <c r="AR183" s="17"/>
      <c r="AU183" s="17"/>
      <c r="AX183" s="17"/>
    </row>
    <row r="184" spans="1:52" x14ac:dyDescent="0.25">
      <c r="A184" s="3"/>
      <c r="B184" t="s">
        <v>177</v>
      </c>
      <c r="C184" s="11" t="s">
        <v>175</v>
      </c>
      <c r="D184" s="3">
        <v>93308</v>
      </c>
      <c r="E184" s="4">
        <v>1161</v>
      </c>
      <c r="F184" s="54"/>
      <c r="G184" s="4">
        <f t="shared" ref="G184" si="199">E184*0.7</f>
        <v>812.69999999999993</v>
      </c>
      <c r="I184" s="17"/>
      <c r="J184" s="4">
        <v>812.69999999999993</v>
      </c>
      <c r="L184" s="17"/>
      <c r="M184" s="4">
        <f>E184*0.65</f>
        <v>754.65</v>
      </c>
      <c r="N184" s="4">
        <f>E184*0.75</f>
        <v>870.75</v>
      </c>
      <c r="O184" s="4">
        <f>E184*0.9</f>
        <v>1044.9000000000001</v>
      </c>
      <c r="Q184" s="17"/>
      <c r="R184" s="4">
        <f t="shared" si="147"/>
        <v>928.80000000000007</v>
      </c>
      <c r="T184" s="17"/>
      <c r="U184" s="4">
        <v>812.69999999999993</v>
      </c>
      <c r="W184" s="17"/>
      <c r="X184" s="4">
        <v>812.69999999999993</v>
      </c>
      <c r="Z184" s="17"/>
      <c r="AA184" s="4">
        <f>+'[1]01_2021 UPDATE'!$AD$2992</f>
        <v>795</v>
      </c>
      <c r="AC184" s="17"/>
      <c r="AD184" s="4">
        <f>E184*0.65</f>
        <v>754.65</v>
      </c>
      <c r="AF184" s="17"/>
      <c r="AG184" s="4">
        <f>E184*0.85</f>
        <v>986.85</v>
      </c>
      <c r="AI184" s="17"/>
      <c r="AJ184" s="4">
        <f>E184*0.75</f>
        <v>870.75</v>
      </c>
      <c r="AL184" s="17"/>
      <c r="AM184" s="4">
        <v>870.75</v>
      </c>
      <c r="AO184" s="17"/>
      <c r="AP184" s="4">
        <v>870.75</v>
      </c>
      <c r="AR184" s="17"/>
      <c r="AS184" s="4">
        <f>E184*0.58</f>
        <v>673.38</v>
      </c>
      <c r="AU184" s="17"/>
      <c r="AV184" s="4">
        <f t="shared" ref="AV184" si="200">MIN(J184:AS184)</f>
        <v>673.38</v>
      </c>
      <c r="AW184" s="4">
        <f t="shared" ref="AW184" si="201">MAX(J184:AT184)</f>
        <v>1044.9000000000001</v>
      </c>
      <c r="AX184" s="17"/>
    </row>
    <row r="185" spans="1:52" x14ac:dyDescent="0.25">
      <c r="A185" s="3"/>
      <c r="C185" s="11" t="s">
        <v>56</v>
      </c>
      <c r="D185" s="3">
        <v>93308</v>
      </c>
      <c r="E185" s="4">
        <v>67</v>
      </c>
      <c r="F185" s="54"/>
      <c r="H185" s="4">
        <f>E185*0.7</f>
        <v>46.9</v>
      </c>
      <c r="I185" s="17"/>
      <c r="K185" s="4">
        <f>+'[1]01_2021 UPDATE'!$N$2992</f>
        <v>27.55</v>
      </c>
      <c r="L185" s="17"/>
      <c r="P185" s="4">
        <f>+'[1]01_2021 UPDATE'!$S$2992</f>
        <v>31.789804320000005</v>
      </c>
      <c r="Q185" s="17"/>
      <c r="S185" s="4">
        <f>+'[1]01_2021 UPDATE'!$V$2992</f>
        <v>32.54</v>
      </c>
      <c r="T185" s="17"/>
      <c r="V185" s="4">
        <f>+'[1]01_2021 UPDATE'!$Y$2992</f>
        <v>37.963858492300005</v>
      </c>
      <c r="W185" s="17"/>
      <c r="Y185" s="4">
        <f>+'[1]01_2021 UPDATE'!$AA$2992</f>
        <v>742</v>
      </c>
      <c r="Z185" s="17"/>
      <c r="AB185" s="4">
        <f>+'[1]01_2021 UPDATE'!$AE$2992</f>
        <v>48.75</v>
      </c>
      <c r="AC185" s="17"/>
      <c r="AE185" s="4">
        <f>+'[1]01_2021 UPDATE'!$AK$2992</f>
        <v>30.465229140000002</v>
      </c>
      <c r="AF185" s="17"/>
      <c r="AH185" s="4">
        <f>+'[1]01_2021 UPDATE'!$AN$2992</f>
        <v>34.438954680000009</v>
      </c>
      <c r="AI185" s="17"/>
      <c r="AK185" s="4">
        <f>+'[1]01_2021 UPDATE'!$AQ$2992</f>
        <v>31.789804320000005</v>
      </c>
      <c r="AL185" s="17"/>
      <c r="AN185" s="4">
        <f>+'[1]01_2021 UPDATE'!$AT$2992</f>
        <v>31.789804320000005</v>
      </c>
      <c r="AO185" s="17"/>
      <c r="AQ185" s="4">
        <f>+'[1]01_2021 UPDATE'!$AW$2992</f>
        <v>31.789804320000005</v>
      </c>
      <c r="AR185" s="17"/>
      <c r="AT185" s="4">
        <f>+'[1]01_2021 UPDATE'!$AZ$2992</f>
        <v>33.069478159999996</v>
      </c>
      <c r="AU185" s="17"/>
      <c r="AX185" s="17"/>
      <c r="AY185" s="4">
        <f>MIN(K185:AT185)</f>
        <v>27.55</v>
      </c>
      <c r="AZ185" s="4">
        <f>MAX(K185:AT185)</f>
        <v>742</v>
      </c>
    </row>
    <row r="186" spans="1:52" x14ac:dyDescent="0.25">
      <c r="A186" s="3"/>
      <c r="B186" t="s">
        <v>178</v>
      </c>
      <c r="C186" s="11" t="s">
        <v>175</v>
      </c>
      <c r="D186" s="3">
        <v>93321</v>
      </c>
      <c r="E186" s="4">
        <v>97</v>
      </c>
      <c r="F186" s="54"/>
      <c r="G186" s="4">
        <f t="shared" ref="G186" si="202">E186*0.7</f>
        <v>67.899999999999991</v>
      </c>
      <c r="I186" s="17"/>
      <c r="J186" s="4">
        <v>67.899999999999991</v>
      </c>
      <c r="L186" s="17"/>
      <c r="M186" s="4">
        <f>E186*0.65</f>
        <v>63.050000000000004</v>
      </c>
      <c r="N186" s="4">
        <f>E186*0.75</f>
        <v>72.75</v>
      </c>
      <c r="O186" s="4">
        <f>E186*0.9</f>
        <v>87.3</v>
      </c>
      <c r="Q186" s="17"/>
      <c r="R186" s="4">
        <f t="shared" si="147"/>
        <v>77.600000000000009</v>
      </c>
      <c r="T186" s="17"/>
      <c r="U186" s="4">
        <v>67.899999999999991</v>
      </c>
      <c r="W186" s="17"/>
      <c r="X186" s="4">
        <v>67.899999999999991</v>
      </c>
      <c r="Z186" s="17"/>
      <c r="AA186" s="4">
        <f>+'[1]01_2021 UPDATE'!$AD$2995</f>
        <v>67.5</v>
      </c>
      <c r="AC186" s="17"/>
      <c r="AD186" s="4">
        <f>E186*0.65</f>
        <v>63.050000000000004</v>
      </c>
      <c r="AF186" s="17"/>
      <c r="AG186" s="4">
        <f>E186*0.85</f>
        <v>82.45</v>
      </c>
      <c r="AI186" s="17"/>
      <c r="AJ186" s="4">
        <f>E186*0.75</f>
        <v>72.75</v>
      </c>
      <c r="AL186" s="17"/>
      <c r="AM186" s="4">
        <v>72.75</v>
      </c>
      <c r="AO186" s="17"/>
      <c r="AP186" s="4">
        <v>72.75</v>
      </c>
      <c r="AR186" s="17"/>
      <c r="AS186" s="4">
        <f>E186*0.58</f>
        <v>56.26</v>
      </c>
      <c r="AU186" s="17"/>
      <c r="AV186" s="4">
        <f t="shared" ref="AV186" si="203">MIN(J186:AS186)</f>
        <v>56.26</v>
      </c>
      <c r="AW186" s="4">
        <f t="shared" ref="AW186" si="204">MAX(J186:AT186)</f>
        <v>87.3</v>
      </c>
      <c r="AX186" s="17"/>
    </row>
    <row r="187" spans="1:52" x14ac:dyDescent="0.25">
      <c r="A187" s="3"/>
      <c r="C187" s="11" t="s">
        <v>56</v>
      </c>
      <c r="D187" s="3">
        <v>93321</v>
      </c>
      <c r="E187" s="4">
        <v>31</v>
      </c>
      <c r="F187" s="54"/>
      <c r="H187" s="4">
        <f>E187*0.7</f>
        <v>21.7</v>
      </c>
      <c r="I187" s="17"/>
      <c r="K187" s="4">
        <f>+'[1]01_2021 UPDATE'!$N$2995</f>
        <v>7.91</v>
      </c>
      <c r="L187" s="17"/>
      <c r="P187" s="4">
        <f>+'[1]01_2021 UPDATE'!$S$2995</f>
        <v>9.1249956000000001</v>
      </c>
      <c r="Q187" s="17"/>
      <c r="S187" s="4">
        <f>+'[1]01_2021 UPDATE'!$V$2995</f>
        <v>133.21</v>
      </c>
      <c r="T187" s="17"/>
      <c r="V187" s="4">
        <f>+'[1]01_2021 UPDATE'!$Y$2995</f>
        <v>10.832299324600001</v>
      </c>
      <c r="W187" s="17"/>
      <c r="Y187" s="4">
        <f>+'[1]01_2021 UPDATE'!$AB$2995</f>
        <v>11.369249999999999</v>
      </c>
      <c r="Z187" s="17"/>
      <c r="AB187" s="4">
        <f>+'[1]01_2021 UPDATE'!$AE$2995</f>
        <v>22.5</v>
      </c>
      <c r="AC187" s="17"/>
      <c r="AE187" s="4">
        <f>+'[1]01_2021 UPDATE'!$AK$2995</f>
        <v>8.7447874500000005</v>
      </c>
      <c r="AF187" s="17"/>
      <c r="AH187" s="4">
        <f>+'[1]01_2021 UPDATE'!$AN$2995</f>
        <v>9.8854119000000011</v>
      </c>
      <c r="AI187" s="17"/>
      <c r="AK187" s="4">
        <f>+'[1]01_2021 UPDATE'!$AQ$2995</f>
        <v>9.1249956000000001</v>
      </c>
      <c r="AL187" s="17"/>
      <c r="AN187" s="4">
        <f>+'[1]01_2021 UPDATE'!$AT$2995</f>
        <v>9.1249956000000001</v>
      </c>
      <c r="AO187" s="17"/>
      <c r="AQ187" s="4">
        <f>+'[1]01_2021 UPDATE'!$AW$2995</f>
        <v>9.1249956000000001</v>
      </c>
      <c r="AR187" s="17"/>
      <c r="AT187" s="4">
        <f>+'[1]01_2021 UPDATE'!$AZ$2995</f>
        <v>9.5197282649999995</v>
      </c>
      <c r="AU187" s="17"/>
      <c r="AX187" s="17"/>
      <c r="AY187" s="4">
        <f>MIN(K187:AT187)</f>
        <v>7.91</v>
      </c>
      <c r="AZ187" s="4">
        <f>MAX(K187:AT187)</f>
        <v>133.21</v>
      </c>
    </row>
    <row r="188" spans="1:52" x14ac:dyDescent="0.25">
      <c r="A188" s="3" t="s">
        <v>54</v>
      </c>
      <c r="B188" s="1" t="s">
        <v>179</v>
      </c>
      <c r="F188" s="54"/>
      <c r="I188" s="17"/>
      <c r="L188" s="17"/>
      <c r="Q188" s="17"/>
      <c r="T188" s="17"/>
      <c r="W188" s="17"/>
      <c r="Z188" s="17"/>
      <c r="AC188" s="17"/>
      <c r="AF188" s="17"/>
      <c r="AI188" s="17"/>
      <c r="AL188" s="17"/>
      <c r="AO188" s="17"/>
      <c r="AR188" s="17"/>
      <c r="AU188" s="17"/>
      <c r="AX188" s="17"/>
    </row>
    <row r="189" spans="1:52" x14ac:dyDescent="0.25">
      <c r="A189" s="3"/>
      <c r="B189" t="s">
        <v>180</v>
      </c>
      <c r="C189" s="11" t="s">
        <v>175</v>
      </c>
      <c r="D189" s="3">
        <v>93350</v>
      </c>
      <c r="E189" s="4">
        <v>2106</v>
      </c>
      <c r="F189" s="54"/>
      <c r="G189" s="4">
        <f t="shared" ref="G189" si="205">E189*0.7</f>
        <v>1474.1999999999998</v>
      </c>
      <c r="I189" s="17"/>
      <c r="J189" s="4">
        <v>1474.1999999999998</v>
      </c>
      <c r="L189" s="17"/>
      <c r="M189" s="4">
        <f>E189*0.65</f>
        <v>1368.9</v>
      </c>
      <c r="N189" s="4">
        <f>E189*0.75</f>
        <v>1579.5</v>
      </c>
      <c r="O189" s="4">
        <f>E189*0.9</f>
        <v>1895.4</v>
      </c>
      <c r="Q189" s="17"/>
      <c r="R189" s="4">
        <f t="shared" ref="R189" si="206">E189*0.8</f>
        <v>1684.8000000000002</v>
      </c>
      <c r="T189" s="17"/>
      <c r="U189" s="4">
        <v>1474.1999999999998</v>
      </c>
      <c r="W189" s="17"/>
      <c r="X189" s="4">
        <v>1474.1999999999998</v>
      </c>
      <c r="Z189" s="17"/>
      <c r="AA189" s="4">
        <f>+'[1]01_2021 UPDATE'!$AD$2997</f>
        <v>1451.25</v>
      </c>
      <c r="AC189" s="17"/>
      <c r="AD189" s="4">
        <f>E189*0.65</f>
        <v>1368.9</v>
      </c>
      <c r="AF189" s="17"/>
      <c r="AG189" s="4">
        <f>E189*0.85</f>
        <v>1790.1</v>
      </c>
      <c r="AI189" s="17"/>
      <c r="AJ189" s="4">
        <f>E189*0.75</f>
        <v>1579.5</v>
      </c>
      <c r="AL189" s="17"/>
      <c r="AM189" s="4">
        <v>1579.5</v>
      </c>
      <c r="AO189" s="17"/>
      <c r="AP189" s="4">
        <v>1579.5</v>
      </c>
      <c r="AR189" s="17"/>
      <c r="AS189" s="4">
        <f>E189*0.58</f>
        <v>1221.48</v>
      </c>
      <c r="AU189" s="17"/>
      <c r="AV189" s="4">
        <f t="shared" ref="AV189" si="207">MIN(J189:AS189)</f>
        <v>1221.48</v>
      </c>
      <c r="AW189" s="4">
        <f t="shared" ref="AW189" si="208">MAX(J189:AT189)</f>
        <v>1895.4</v>
      </c>
      <c r="AX189" s="17"/>
    </row>
    <row r="190" spans="1:52" x14ac:dyDescent="0.25">
      <c r="A190" s="3"/>
      <c r="C190" s="11" t="s">
        <v>56</v>
      </c>
      <c r="D190" s="3">
        <v>93350</v>
      </c>
      <c r="E190" s="4">
        <v>185</v>
      </c>
      <c r="F190" s="54"/>
      <c r="H190" s="4">
        <f>E190*0.7</f>
        <v>129.5</v>
      </c>
      <c r="I190" s="17"/>
      <c r="K190" s="4">
        <f>+'[1]01_2021 UPDATE'!$N$2997</f>
        <v>76.27</v>
      </c>
      <c r="L190" s="17"/>
      <c r="P190" s="4">
        <f>+'[1]01_2021 UPDATE'!$S$2997</f>
        <v>88.01</v>
      </c>
      <c r="Q190" s="17"/>
      <c r="S190" s="4">
        <f>+'[1]01_2021 UPDATE'!$V$2997</f>
        <v>91.17</v>
      </c>
      <c r="T190" s="17"/>
      <c r="V190" s="4">
        <f>+'[1]01_2021 UPDATE'!$Y$2997</f>
        <v>106.05</v>
      </c>
      <c r="W190" s="17"/>
      <c r="Y190" s="4">
        <f>+'[1]01_2021 UPDATE'!$AB$2997</f>
        <v>109.90274999999998</v>
      </c>
      <c r="Z190" s="17"/>
      <c r="AB190" s="4">
        <f>+'[1]01_2021 UPDATE'!$AE$2997</f>
        <v>135</v>
      </c>
      <c r="AC190" s="17"/>
      <c r="AE190" s="4">
        <f>+'[1]01_2021 UPDATE'!$AK$2997</f>
        <v>84.34</v>
      </c>
      <c r="AF190" s="17"/>
      <c r="AH190" s="4">
        <f>+'[1]01_2021 UPDATE'!$AN$2997</f>
        <v>95.34</v>
      </c>
      <c r="AI190" s="17"/>
      <c r="AK190" s="4">
        <f>+'[1]01_2021 UPDATE'!$AQ$2997</f>
        <v>88.01</v>
      </c>
      <c r="AL190" s="17"/>
      <c r="AN190" s="4">
        <f>+'[1]01_2021 UPDATE'!$AT$2997</f>
        <v>88.01</v>
      </c>
      <c r="AO190" s="17"/>
      <c r="AQ190" s="4">
        <f>+'[1]01_2021 UPDATE'!$AW$2997</f>
        <v>88.01</v>
      </c>
      <c r="AR190" s="17"/>
      <c r="AT190" s="4">
        <f>+'[1]01_2021 UPDATE'!$AZ$2997</f>
        <v>91.51</v>
      </c>
      <c r="AU190" s="17"/>
      <c r="AX190" s="17"/>
      <c r="AY190" s="4">
        <f>MIN(K190:AT190)</f>
        <v>76.27</v>
      </c>
      <c r="AZ190" s="4">
        <f>MAX(K190:AT190)</f>
        <v>135</v>
      </c>
    </row>
    <row r="191" spans="1:52" x14ac:dyDescent="0.25">
      <c r="A191" s="3" t="s">
        <v>54</v>
      </c>
      <c r="B191" s="1" t="s">
        <v>181</v>
      </c>
      <c r="C191" s="11" t="s">
        <v>175</v>
      </c>
      <c r="D191" s="3">
        <v>93017</v>
      </c>
      <c r="E191" s="4">
        <v>994</v>
      </c>
      <c r="F191" s="54"/>
      <c r="G191" s="4">
        <f t="shared" ref="G191" si="209">E191*0.7</f>
        <v>695.8</v>
      </c>
      <c r="I191" s="17"/>
      <c r="J191" s="4">
        <v>695.8</v>
      </c>
      <c r="L191" s="17"/>
      <c r="M191" s="4">
        <f>E191*0.65</f>
        <v>646.1</v>
      </c>
      <c r="N191" s="4">
        <f>E191*0.75</f>
        <v>745.5</v>
      </c>
      <c r="O191" s="4">
        <f>E191*0.9</f>
        <v>894.6</v>
      </c>
      <c r="Q191" s="17"/>
      <c r="R191" s="4">
        <f t="shared" ref="R191" si="210">E191*0.8</f>
        <v>795.2</v>
      </c>
      <c r="T191" s="17"/>
      <c r="U191" s="4">
        <v>695.8</v>
      </c>
      <c r="W191" s="17"/>
      <c r="X191" s="4">
        <v>695.8</v>
      </c>
      <c r="Z191" s="17"/>
      <c r="AA191" s="4">
        <f>+'[1]01_2021 UPDATE'!$AD$2960</f>
        <v>765</v>
      </c>
      <c r="AC191" s="17"/>
      <c r="AD191" s="4">
        <f>E191*0.65</f>
        <v>646.1</v>
      </c>
      <c r="AF191" s="17"/>
      <c r="AG191" s="4">
        <f>E191*0.85</f>
        <v>844.9</v>
      </c>
      <c r="AI191" s="17"/>
      <c r="AJ191" s="4">
        <f>E191*0.75</f>
        <v>745.5</v>
      </c>
      <c r="AL191" s="17"/>
      <c r="AM191" s="4">
        <v>745.5</v>
      </c>
      <c r="AO191" s="17"/>
      <c r="AP191" s="4">
        <v>745.5</v>
      </c>
      <c r="AR191" s="17"/>
      <c r="AS191" s="4">
        <f>E191*0.58</f>
        <v>576.52</v>
      </c>
      <c r="AU191" s="17"/>
      <c r="AV191" s="4">
        <f t="shared" ref="AV191" si="211">MIN(J191:AS191)</f>
        <v>576.52</v>
      </c>
      <c r="AW191" s="4">
        <f t="shared" ref="AW191" si="212">MAX(J191:AT191)</f>
        <v>894.6</v>
      </c>
      <c r="AX191" s="17"/>
    </row>
    <row r="192" spans="1:52" x14ac:dyDescent="0.25">
      <c r="A192" s="3"/>
      <c r="B192" t="s">
        <v>182</v>
      </c>
      <c r="C192" s="11" t="s">
        <v>56</v>
      </c>
      <c r="D192" s="3">
        <v>93018</v>
      </c>
      <c r="E192" s="4">
        <v>52</v>
      </c>
      <c r="F192" s="54"/>
      <c r="H192" s="4">
        <f t="shared" ref="H192:H193" si="213">E192*0.7</f>
        <v>36.4</v>
      </c>
      <c r="I192" s="17"/>
      <c r="K192" s="4">
        <f>+'[1]01_2021 UPDATE'!$N$2961</f>
        <v>15.86</v>
      </c>
      <c r="L192" s="17"/>
      <c r="P192" s="4">
        <f>+'[1]01_2021 UPDATE'!$S$2961</f>
        <v>18.30542544</v>
      </c>
      <c r="Q192" s="17"/>
      <c r="S192" s="4">
        <f>+'[1]01_2021 UPDATE'!$V$2961</f>
        <v>18.23</v>
      </c>
      <c r="T192" s="17"/>
      <c r="V192" s="4">
        <f>+'[1]01_2021 UPDATE'!$Y$2961</f>
        <v>21.781080140300002</v>
      </c>
      <c r="W192" s="17"/>
      <c r="Y192" s="4">
        <f>+'[1]01_2021 UPDATE'!$AB$2961</f>
        <v>21.791062500000002</v>
      </c>
      <c r="Z192" s="17"/>
      <c r="AB192" s="4">
        <f>+'[1]01_2021 UPDATE'!$AE$2961</f>
        <v>37.5</v>
      </c>
      <c r="AC192" s="17"/>
      <c r="AE192" s="4">
        <f>+'[1]01_2021 UPDATE'!$AK$2961</f>
        <v>17.542699379999998</v>
      </c>
      <c r="AF192" s="17"/>
      <c r="AH192" s="4">
        <f>+'[1]01_2021 UPDATE'!$AN$2961</f>
        <v>19.830877560000001</v>
      </c>
      <c r="AI192" s="17"/>
      <c r="AK192" s="4">
        <f>+'[1]01_2021 UPDATE'!$AQ$2961</f>
        <v>18.30542544</v>
      </c>
      <c r="AL192" s="17"/>
      <c r="AN192" s="4">
        <f>+'[1]01_2021 UPDATE'!$AT$2961</f>
        <v>18.30542544</v>
      </c>
      <c r="AO192" s="17"/>
      <c r="AQ192" s="4">
        <f>+'[1]01_2021 UPDATE'!$AW$2961</f>
        <v>18.30542544</v>
      </c>
      <c r="AR192" s="17"/>
      <c r="AT192" s="4">
        <f>+'[1]01_2021 UPDATE'!$AZ$2961</f>
        <v>19.028644799999999</v>
      </c>
      <c r="AU192" s="17"/>
      <c r="AX192" s="17"/>
      <c r="AY192" s="4">
        <f t="shared" ref="AY192:AY193" si="214">MIN(K192:AT192)</f>
        <v>15.86</v>
      </c>
      <c r="AZ192" s="4">
        <f t="shared" ref="AZ192:AZ193" si="215">MAX(K192:AT192)</f>
        <v>37.5</v>
      </c>
    </row>
    <row r="193" spans="1:52" x14ac:dyDescent="0.25">
      <c r="A193" s="3"/>
      <c r="B193" t="s">
        <v>183</v>
      </c>
      <c r="C193" s="11" t="s">
        <v>56</v>
      </c>
      <c r="D193" s="3">
        <v>93016</v>
      </c>
      <c r="E193" s="4">
        <v>57</v>
      </c>
      <c r="F193" s="54"/>
      <c r="H193" s="4">
        <f t="shared" si="213"/>
        <v>39.9</v>
      </c>
      <c r="I193" s="17"/>
      <c r="K193" s="4">
        <f>+'[1]01_2021 UPDATE'!$N$2959</f>
        <v>23.77</v>
      </c>
      <c r="L193" s="17"/>
      <c r="P193" s="4">
        <f>+'[1]01_2021 UPDATE'!$S$2959</f>
        <v>27.430421040000002</v>
      </c>
      <c r="Q193" s="17"/>
      <c r="S193" s="4">
        <f>+'[1]01_2021 UPDATE'!$V$2959</f>
        <v>27.74</v>
      </c>
      <c r="T193" s="17"/>
      <c r="V193" s="4">
        <f>+'[1]01_2021 UPDATE'!$Y$2959</f>
        <v>32.2519512991</v>
      </c>
      <c r="W193" s="17"/>
      <c r="Y193" s="4">
        <f>+'[1]01_2021 UPDATE'!$AB$2959</f>
        <v>33.160312500000003</v>
      </c>
      <c r="Z193" s="17"/>
      <c r="AB193" s="4">
        <f>+'[1]01_2021 UPDATE'!$AE$2959</f>
        <v>41.25</v>
      </c>
      <c r="AC193" s="17"/>
      <c r="AE193" s="4">
        <f>+'[1]01_2021 UPDATE'!$AK$2959</f>
        <v>26.287486830000002</v>
      </c>
      <c r="AF193" s="17"/>
      <c r="AH193" s="4">
        <f>+'[1]01_2021 UPDATE'!$AN$2959</f>
        <v>29.716289460000006</v>
      </c>
      <c r="AI193" s="17"/>
      <c r="AK193" s="4">
        <f>+'[1]01_2021 UPDATE'!$AQ$2959</f>
        <v>27.430421040000002</v>
      </c>
      <c r="AL193" s="17"/>
      <c r="AN193" s="4">
        <f>+'[1]01_2021 UPDATE'!$AT$2959</f>
        <v>27.430421040000002</v>
      </c>
      <c r="AO193" s="17"/>
      <c r="AQ193" s="4">
        <f>+'[1]01_2021 UPDATE'!$AW$2959</f>
        <v>27.430421040000002</v>
      </c>
      <c r="AR193" s="17"/>
      <c r="AT193" s="4">
        <f>+'[1]01_2021 UPDATE'!$AZ$2959</f>
        <v>28.548373064999993</v>
      </c>
      <c r="AU193" s="17"/>
      <c r="AX193" s="17"/>
      <c r="AY193" s="4">
        <f t="shared" si="214"/>
        <v>23.77</v>
      </c>
      <c r="AZ193" s="4">
        <f t="shared" si="215"/>
        <v>41.25</v>
      </c>
    </row>
    <row r="194" spans="1:52" x14ac:dyDescent="0.25">
      <c r="A194" s="3" t="s">
        <v>54</v>
      </c>
      <c r="B194" s="1" t="s">
        <v>184</v>
      </c>
      <c r="C194" s="11" t="s">
        <v>64</v>
      </c>
      <c r="D194" s="3">
        <v>93005</v>
      </c>
      <c r="E194" s="4">
        <v>238</v>
      </c>
      <c r="F194" s="54"/>
      <c r="G194" s="4">
        <f t="shared" ref="G194" si="216">E194*0.7</f>
        <v>166.6</v>
      </c>
      <c r="I194" s="17"/>
      <c r="J194" s="4">
        <v>166.6</v>
      </c>
      <c r="L194" s="17"/>
      <c r="M194" s="4">
        <f>E194*0.65</f>
        <v>154.70000000000002</v>
      </c>
      <c r="N194" s="4">
        <f>E194*0.75</f>
        <v>178.5</v>
      </c>
      <c r="O194" s="4">
        <f>E194*0.9</f>
        <v>214.20000000000002</v>
      </c>
      <c r="Q194" s="17"/>
      <c r="R194" s="4">
        <f t="shared" ref="R194" si="217">E194*0.8</f>
        <v>190.4</v>
      </c>
      <c r="T194" s="17"/>
      <c r="U194" s="4">
        <v>166.6</v>
      </c>
      <c r="W194" s="17"/>
      <c r="X194" s="4">
        <v>166.6</v>
      </c>
      <c r="Z194" s="17"/>
      <c r="AA194" s="4">
        <f>+'[1]01_2021 UPDATE'!$AD$2956</f>
        <v>150</v>
      </c>
      <c r="AC194" s="17"/>
      <c r="AD194" s="4">
        <f>E194*0.65</f>
        <v>154.70000000000002</v>
      </c>
      <c r="AF194" s="17"/>
      <c r="AG194" s="4">
        <f>E194*0.85</f>
        <v>202.29999999999998</v>
      </c>
      <c r="AI194" s="17"/>
      <c r="AJ194" s="4">
        <f>E194*0.75</f>
        <v>178.5</v>
      </c>
      <c r="AL194" s="17"/>
      <c r="AM194" s="4">
        <v>178.5</v>
      </c>
      <c r="AO194" s="17"/>
      <c r="AP194" s="4">
        <v>178.5</v>
      </c>
      <c r="AR194" s="17"/>
      <c r="AS194" s="4">
        <f>E194*0.58</f>
        <v>138.04</v>
      </c>
      <c r="AU194" s="17"/>
      <c r="AV194" s="4">
        <f t="shared" ref="AV194" si="218">MIN(J194:AS194)</f>
        <v>138.04</v>
      </c>
      <c r="AW194" s="4">
        <f t="shared" ref="AW194" si="219">MAX(J194:AT194)</f>
        <v>214.20000000000002</v>
      </c>
      <c r="AX194" s="17"/>
    </row>
    <row r="195" spans="1:52" x14ac:dyDescent="0.25">
      <c r="A195" s="3"/>
      <c r="C195" s="11" t="s">
        <v>56</v>
      </c>
      <c r="D195" s="3">
        <v>93010</v>
      </c>
      <c r="E195" s="4">
        <v>39</v>
      </c>
      <c r="F195" s="54"/>
      <c r="H195" s="4">
        <f>E195*0.7</f>
        <v>27.299999999999997</v>
      </c>
      <c r="I195" s="17"/>
      <c r="K195" s="4">
        <f>+'[1]01_2021 UPDATE'!$N$2958</f>
        <v>9.0500000000000007</v>
      </c>
      <c r="L195" s="17"/>
      <c r="P195" s="4">
        <f>+'[1]01_2021 UPDATE'!$S$2958</f>
        <v>10.438527240000001</v>
      </c>
      <c r="Q195" s="17"/>
      <c r="S195" s="4">
        <f>+'[1]01_2021 UPDATE'!$V$2958</f>
        <v>10.38</v>
      </c>
      <c r="T195" s="17"/>
      <c r="V195" s="4">
        <f>+'[1]01_2021 UPDATE'!$Y$2958</f>
        <v>12.260276122900001</v>
      </c>
      <c r="W195" s="17"/>
      <c r="Y195" s="4">
        <f>+'[1]01_2021 UPDATE'!$Y$2958</f>
        <v>12.260276122900001</v>
      </c>
      <c r="Z195" s="17"/>
      <c r="AB195" s="4">
        <f>+'[1]01_2021 UPDATE'!$AE$2958</f>
        <v>28.125</v>
      </c>
      <c r="AC195" s="17"/>
      <c r="AE195" s="4">
        <f>+'[1]01_2021 UPDATE'!$AK$2958</f>
        <v>10.003588605000001</v>
      </c>
      <c r="AF195" s="17"/>
      <c r="AH195" s="4">
        <f>+'[1]01_2021 UPDATE'!$AN$2958</f>
        <v>11.308404510000003</v>
      </c>
      <c r="AI195" s="17"/>
      <c r="AK195" s="4">
        <f>+'[1]01_2021 UPDATE'!$AQ$2958</f>
        <v>10.438527240000001</v>
      </c>
      <c r="AL195" s="17"/>
      <c r="AN195" s="4">
        <f>+'[1]01_2021 UPDATE'!$AT$2958</f>
        <v>10.438527240000001</v>
      </c>
      <c r="AO195" s="17"/>
      <c r="AQ195" s="4">
        <f>+'[1]01_2021 UPDATE'!$AW$2958</f>
        <v>10.438527240000001</v>
      </c>
      <c r="AR195" s="17"/>
      <c r="AT195" s="4">
        <f>+'[1]01_2021 UPDATE'!$AZ$2958</f>
        <v>10.879303312499999</v>
      </c>
      <c r="AU195" s="17"/>
      <c r="AX195" s="17"/>
    </row>
    <row r="196" spans="1:52" x14ac:dyDescent="0.25">
      <c r="A196" s="3" t="s">
        <v>54</v>
      </c>
      <c r="B196" s="1" t="s">
        <v>185</v>
      </c>
      <c r="C196" s="11" t="s">
        <v>64</v>
      </c>
      <c r="D196" s="3">
        <v>93225</v>
      </c>
      <c r="E196" s="4">
        <v>421</v>
      </c>
      <c r="F196" s="54"/>
      <c r="G196" s="4">
        <f t="shared" ref="G196" si="220">E196*0.7</f>
        <v>294.7</v>
      </c>
      <c r="I196" s="17"/>
      <c r="J196" s="4">
        <v>294.7</v>
      </c>
      <c r="L196" s="17"/>
      <c r="M196" s="4">
        <f>E196*0.65</f>
        <v>273.65000000000003</v>
      </c>
      <c r="N196" s="4">
        <f>E196*0.75</f>
        <v>315.75</v>
      </c>
      <c r="O196" s="4">
        <f>E196*0.9</f>
        <v>378.90000000000003</v>
      </c>
      <c r="Q196" s="17"/>
      <c r="R196" s="4">
        <f t="shared" ref="R196" si="221">E196*0.8</f>
        <v>336.8</v>
      </c>
      <c r="T196" s="17"/>
      <c r="U196" s="4">
        <v>294.7</v>
      </c>
      <c r="W196" s="17"/>
      <c r="X196" s="4">
        <v>294.7</v>
      </c>
      <c r="Z196" s="17"/>
      <c r="AA196" s="4">
        <f>+'[1]01_2021 UPDATE'!$AD$2962</f>
        <v>270</v>
      </c>
      <c r="AC196" s="17"/>
      <c r="AD196" s="4">
        <f>E196*0.65</f>
        <v>273.65000000000003</v>
      </c>
      <c r="AF196" s="17"/>
      <c r="AG196" s="4">
        <f>E196*0.85</f>
        <v>357.84999999999997</v>
      </c>
      <c r="AI196" s="17"/>
      <c r="AJ196" s="4">
        <f>E196*0.75</f>
        <v>315.75</v>
      </c>
      <c r="AL196" s="17"/>
      <c r="AM196" s="4">
        <v>315.75</v>
      </c>
      <c r="AO196" s="17"/>
      <c r="AP196" s="4">
        <v>315.75</v>
      </c>
      <c r="AR196" s="17"/>
      <c r="AS196" s="4">
        <f>E196*0.58</f>
        <v>244.17999999999998</v>
      </c>
      <c r="AU196" s="17"/>
      <c r="AV196" s="4">
        <f t="shared" ref="AV196" si="222">MIN(J196:AS196)</f>
        <v>244.17999999999998</v>
      </c>
      <c r="AW196" s="4">
        <f t="shared" ref="AW196" si="223">MAX(J196:AT196)</f>
        <v>378.90000000000003</v>
      </c>
      <c r="AX196" s="17"/>
      <c r="AY196" s="4">
        <f t="shared" ref="AY196:AY198" si="224">MIN(K196:AT196)</f>
        <v>244.17999999999998</v>
      </c>
      <c r="AZ196" s="4">
        <f t="shared" ref="AZ196:AZ198" si="225">MAX(K196:AT196)</f>
        <v>378.90000000000003</v>
      </c>
    </row>
    <row r="197" spans="1:52" x14ac:dyDescent="0.25">
      <c r="A197" s="3"/>
      <c r="C197" s="11" t="s">
        <v>56</v>
      </c>
      <c r="D197" s="3">
        <v>93227</v>
      </c>
      <c r="E197" s="4">
        <v>67</v>
      </c>
      <c r="F197" s="54"/>
      <c r="H197" s="4">
        <f>E197*0.7</f>
        <v>46.9</v>
      </c>
      <c r="I197" s="17"/>
      <c r="K197" s="4">
        <f>+'[1]01_2021 UPDATE'!$N$2963</f>
        <v>28.34</v>
      </c>
      <c r="L197" s="17"/>
      <c r="P197" s="4">
        <f>+'[1]01_2021 UPDATE'!$S$2963</f>
        <v>32.698839239999998</v>
      </c>
      <c r="Q197" s="17"/>
      <c r="S197" s="4">
        <f>+'[1]01_2021 UPDATE'!$V$2963</f>
        <v>31.67</v>
      </c>
      <c r="T197" s="17"/>
      <c r="V197" s="4">
        <f>+'[1]01_2021 UPDATE'!$Y$2963</f>
        <v>37.966734578500002</v>
      </c>
      <c r="W197" s="17"/>
      <c r="Y197" s="4">
        <f>+'[1]01_2021 UPDATE'!$AB$2963</f>
        <v>38.8449375</v>
      </c>
      <c r="Z197" s="17"/>
      <c r="AB197" s="4">
        <f>+'[1]01_2021 UPDATE'!$AE$2963</f>
        <v>48.75</v>
      </c>
      <c r="AC197" s="17"/>
      <c r="AE197" s="4">
        <f>+'[1]01_2021 UPDATE'!$AK$2963</f>
        <v>31.336387604999999</v>
      </c>
      <c r="AF197" s="17"/>
      <c r="AH197" s="4">
        <f>+'[1]01_2021 UPDATE'!$AN$2963</f>
        <v>35.423742510000004</v>
      </c>
      <c r="AI197" s="17"/>
      <c r="AK197" s="4">
        <f>+'[1]01_2021 UPDATE'!$AQ$2963</f>
        <v>32.698839239999998</v>
      </c>
      <c r="AL197" s="17"/>
      <c r="AN197" s="4">
        <f>+'[1]01_2021 UPDATE'!$AT$2963</f>
        <v>32.698839239999998</v>
      </c>
      <c r="AO197" s="17"/>
      <c r="AQ197" s="4">
        <f>+'[1]01_2021 UPDATE'!$AW$2963</f>
        <v>32.698839239999998</v>
      </c>
      <c r="AR197" s="17"/>
      <c r="AT197" s="4">
        <f>+'[1]01_2021 UPDATE'!$AZ$2963</f>
        <v>33.994782052499993</v>
      </c>
      <c r="AU197" s="17"/>
      <c r="AX197" s="17"/>
      <c r="AY197" s="4">
        <f t="shared" si="224"/>
        <v>28.34</v>
      </c>
      <c r="AZ197" s="4">
        <f t="shared" si="225"/>
        <v>48.75</v>
      </c>
    </row>
    <row r="198" spans="1:52" x14ac:dyDescent="0.25">
      <c r="A198" s="3" t="s">
        <v>54</v>
      </c>
      <c r="B198" s="1" t="s">
        <v>186</v>
      </c>
      <c r="C198" s="11" t="s">
        <v>64</v>
      </c>
      <c r="D198" s="3">
        <v>31231</v>
      </c>
      <c r="E198" s="4">
        <v>473</v>
      </c>
      <c r="F198" s="54"/>
      <c r="G198" s="4">
        <f t="shared" ref="G198" si="226">E198*0.7</f>
        <v>331.09999999999997</v>
      </c>
      <c r="I198" s="17"/>
      <c r="J198" s="4">
        <v>331.09999999999997</v>
      </c>
      <c r="L198" s="17"/>
      <c r="M198" s="4">
        <f>E198*0.65</f>
        <v>307.45</v>
      </c>
      <c r="N198" s="4">
        <f>E198*0.75</f>
        <v>354.75</v>
      </c>
      <c r="O198" s="4">
        <f>E198*0.9</f>
        <v>425.7</v>
      </c>
      <c r="Q198" s="17"/>
      <c r="R198" s="4">
        <f t="shared" ref="R198" si="227">E198*0.8</f>
        <v>378.40000000000003</v>
      </c>
      <c r="T198" s="17"/>
      <c r="U198" s="4">
        <v>331.09999999999997</v>
      </c>
      <c r="W198" s="17"/>
      <c r="X198" s="4">
        <v>331.09999999999997</v>
      </c>
      <c r="Z198" s="17"/>
      <c r="AA198" s="4">
        <f>+'[1]01_2021 UPDATE'!$AD$36</f>
        <v>315</v>
      </c>
      <c r="AC198" s="17"/>
      <c r="AD198" s="4">
        <f>E198*0.65</f>
        <v>307.45</v>
      </c>
      <c r="AF198" s="17"/>
      <c r="AG198" s="4">
        <f>E198*0.85</f>
        <v>402.05</v>
      </c>
      <c r="AI198" s="17"/>
      <c r="AJ198" s="4">
        <f>E198*0.75</f>
        <v>354.75</v>
      </c>
      <c r="AL198" s="17"/>
      <c r="AM198" s="4">
        <v>354.75</v>
      </c>
      <c r="AO198" s="17"/>
      <c r="AP198" s="4">
        <v>354.75</v>
      </c>
      <c r="AR198" s="17"/>
      <c r="AS198" s="4">
        <f>E198*0.58</f>
        <v>274.33999999999997</v>
      </c>
      <c r="AU198" s="17"/>
      <c r="AV198" s="4">
        <f t="shared" ref="AV198" si="228">MIN(J198:AS198)</f>
        <v>274.33999999999997</v>
      </c>
      <c r="AW198" s="4">
        <f t="shared" ref="AW198" si="229">MAX(J198:AT198)</f>
        <v>425.7</v>
      </c>
      <c r="AX198" s="17"/>
      <c r="AY198" s="4">
        <f t="shared" si="224"/>
        <v>274.33999999999997</v>
      </c>
      <c r="AZ198" s="4">
        <f t="shared" si="225"/>
        <v>425.7</v>
      </c>
    </row>
    <row r="199" spans="1:52" x14ac:dyDescent="0.25">
      <c r="A199" s="3"/>
      <c r="C199" s="11" t="s">
        <v>56</v>
      </c>
      <c r="D199" s="3">
        <v>31231</v>
      </c>
      <c r="E199" s="4">
        <v>165</v>
      </c>
      <c r="F199" s="54"/>
      <c r="H199" s="4">
        <f>E199*0.7</f>
        <v>115.49999999999999</v>
      </c>
      <c r="I199" s="17"/>
      <c r="K199" s="4">
        <f>+'[1]01_2021 UPDATE'!$N$36</f>
        <v>75.17</v>
      </c>
      <c r="L199" s="17"/>
      <c r="P199" s="4">
        <f>+'[1]01_2021 UPDATE'!$S$36</f>
        <v>79.128912960000008</v>
      </c>
      <c r="Q199" s="17"/>
      <c r="S199" s="4">
        <f>+'[1]01_2021 UPDATE'!$V$36</f>
        <v>89.56</v>
      </c>
      <c r="T199" s="17"/>
      <c r="V199" s="4">
        <f>+'[1]01_2021 UPDATE'!$Y$36</f>
        <v>107.24925439800002</v>
      </c>
      <c r="W199" s="17"/>
      <c r="Y199" s="4">
        <f>+'[1]01_2021 UPDATE'!$AB$36</f>
        <v>89.532843749999984</v>
      </c>
      <c r="Z199" s="17"/>
      <c r="AB199" s="4">
        <f>+'[1]01_2021 UPDATE'!$AH$36</f>
        <v>82.425951000000012</v>
      </c>
      <c r="AC199" s="17"/>
      <c r="AE199" s="4">
        <f>+'[1]01_2021 UPDATE'!$AK$36</f>
        <v>75.831874920000004</v>
      </c>
      <c r="AF199" s="17"/>
      <c r="AH199" s="4">
        <f>+'[1]01_2021 UPDATE'!$AN$36</f>
        <v>85.722989040000016</v>
      </c>
      <c r="AI199" s="17"/>
      <c r="AK199" s="4">
        <f>+'[1]01_2021 UPDATE'!$AQ$36</f>
        <v>79.128912960000008</v>
      </c>
      <c r="AL199" s="17"/>
      <c r="AN199" s="4">
        <f>+'[1]01_2021 UPDATE'!$AT$36</f>
        <v>79.128912960000008</v>
      </c>
      <c r="AO199" s="17"/>
      <c r="AQ199" s="4">
        <f>+'[1]01_2021 UPDATE'!$AW$36</f>
        <v>79.128912960000008</v>
      </c>
      <c r="AR199" s="17"/>
      <c r="AT199" s="4">
        <f>+'[1]01_2021 UPDATE'!$AZ$36</f>
        <v>84.58016379</v>
      </c>
      <c r="AU199" s="17"/>
      <c r="AX199" s="17"/>
    </row>
    <row r="200" spans="1:52" x14ac:dyDescent="0.25">
      <c r="A200" s="3" t="s">
        <v>54</v>
      </c>
      <c r="B200" s="1" t="s">
        <v>187</v>
      </c>
      <c r="C200" s="11" t="s">
        <v>64</v>
      </c>
      <c r="D200" s="3">
        <v>31575</v>
      </c>
      <c r="E200" s="4">
        <v>470</v>
      </c>
      <c r="F200" s="54"/>
      <c r="G200" s="4">
        <f t="shared" ref="G200" si="230">E200*0.7</f>
        <v>329</v>
      </c>
      <c r="I200" s="17"/>
      <c r="J200" s="4">
        <v>329</v>
      </c>
      <c r="L200" s="17"/>
      <c r="M200" s="4">
        <f>E200*0.65</f>
        <v>305.5</v>
      </c>
      <c r="N200" s="4">
        <f>E200*0.75</f>
        <v>352.5</v>
      </c>
      <c r="O200" s="4">
        <f>E200*0.9</f>
        <v>423</v>
      </c>
      <c r="Q200" s="17"/>
      <c r="R200" s="4">
        <f t="shared" ref="R200" si="231">E200*0.8</f>
        <v>376</v>
      </c>
      <c r="T200" s="17"/>
      <c r="U200" s="4">
        <v>329</v>
      </c>
      <c r="W200" s="17"/>
      <c r="X200" s="4">
        <v>329</v>
      </c>
      <c r="Z200" s="17"/>
      <c r="AA200" s="4">
        <f>+'[1]01_2021 UPDATE'!$AD$44</f>
        <v>326.25</v>
      </c>
      <c r="AC200" s="17"/>
      <c r="AD200" s="4">
        <f>E200*0.65</f>
        <v>305.5</v>
      </c>
      <c r="AF200" s="17"/>
      <c r="AG200" s="4">
        <f>E200*0.85</f>
        <v>399.5</v>
      </c>
      <c r="AI200" s="17"/>
      <c r="AJ200" s="4">
        <f>E200*0.75</f>
        <v>352.5</v>
      </c>
      <c r="AL200" s="17"/>
      <c r="AM200" s="4">
        <v>352.5</v>
      </c>
      <c r="AO200" s="17"/>
      <c r="AP200" s="4">
        <v>352.5</v>
      </c>
      <c r="AR200" s="17"/>
      <c r="AS200" s="4">
        <f>E200*0.58</f>
        <v>272.59999999999997</v>
      </c>
      <c r="AU200" s="17"/>
      <c r="AV200" s="4">
        <f t="shared" ref="AV200" si="232">MIN(J200:AS200)</f>
        <v>272.59999999999997</v>
      </c>
      <c r="AW200" s="4">
        <f t="shared" ref="AW200" si="233">MAX(J200:AT200)</f>
        <v>423</v>
      </c>
      <c r="AX200" s="17"/>
    </row>
    <row r="201" spans="1:52" x14ac:dyDescent="0.25">
      <c r="A201" s="3"/>
      <c r="C201" s="11" t="s">
        <v>56</v>
      </c>
      <c r="D201" s="3">
        <v>31575</v>
      </c>
      <c r="E201" s="4">
        <v>232</v>
      </c>
      <c r="F201" s="54"/>
      <c r="H201" s="4">
        <f>E201*0.7</f>
        <v>162.39999999999998</v>
      </c>
      <c r="I201" s="17"/>
      <c r="K201" s="4">
        <f>+'[1]01_2021 UPDATE'!$N$44</f>
        <v>78.84</v>
      </c>
      <c r="L201" s="17"/>
      <c r="P201" s="4">
        <f>+'[1]01_2021 UPDATE'!$S$44</f>
        <v>82.991986559999987</v>
      </c>
      <c r="Q201" s="17"/>
      <c r="S201" s="4">
        <f>+'[1]01_2021 UPDATE'!$V$44</f>
        <v>89.99</v>
      </c>
      <c r="T201" s="17"/>
      <c r="V201" s="4">
        <f>+'[1]01_2021 UPDATE'!$Y$44</f>
        <v>107.24925439800002</v>
      </c>
      <c r="W201" s="17"/>
      <c r="Y201" s="4">
        <f>+'[1]01_2021 UPDATE'!$AB$44</f>
        <v>89.532843749999984</v>
      </c>
      <c r="Z201" s="17"/>
      <c r="AB201" s="4">
        <f>+'[1]01_2021 UPDATE'!$AE$44</f>
        <v>168.75</v>
      </c>
      <c r="AC201" s="17"/>
      <c r="AE201" s="4">
        <f>+'[1]01_2021 UPDATE'!$AK$44</f>
        <v>79.533987119999992</v>
      </c>
      <c r="AF201" s="17"/>
      <c r="AH201" s="4">
        <f>+'[1]01_2021 UPDATE'!$AN$44</f>
        <v>89.90798543999999</v>
      </c>
      <c r="AI201" s="17"/>
      <c r="AK201" s="4">
        <f>+'[1]01_2021 UPDATE'!$AQ$44</f>
        <v>82.991986559999987</v>
      </c>
      <c r="AL201" s="17"/>
      <c r="AN201" s="4">
        <f>+'[1]01_2021 UPDATE'!$AT$44</f>
        <v>82.991986559999987</v>
      </c>
      <c r="AO201" s="17"/>
      <c r="AQ201" s="4">
        <f>+'[1]01_2021 UPDATE'!$AW$44</f>
        <v>82.991986559999987</v>
      </c>
      <c r="AR201" s="17"/>
      <c r="AT201" s="4">
        <f>+'[1]01_2021 UPDATE'!$AZ$44</f>
        <v>86.970457097499988</v>
      </c>
      <c r="AU201" s="17"/>
      <c r="AX201" s="17"/>
      <c r="AY201" s="4">
        <f>MIN(K201:AT201)</f>
        <v>78.84</v>
      </c>
      <c r="AZ201" s="4">
        <f>MAX(K201:AT201)</f>
        <v>168.75</v>
      </c>
    </row>
    <row r="202" spans="1:52" x14ac:dyDescent="0.25">
      <c r="A202" s="3" t="s">
        <v>54</v>
      </c>
      <c r="B202" s="1" t="s">
        <v>188</v>
      </c>
      <c r="C202" s="11" t="s">
        <v>64</v>
      </c>
      <c r="D202" s="3">
        <v>70486</v>
      </c>
      <c r="E202" s="4">
        <v>1557</v>
      </c>
      <c r="F202" s="54"/>
      <c r="G202" s="4">
        <f t="shared" ref="G202" si="234">E202*0.7</f>
        <v>1089.8999999999999</v>
      </c>
      <c r="I202" s="17"/>
      <c r="J202" s="4">
        <v>1089.8999999999999</v>
      </c>
      <c r="L202" s="17"/>
      <c r="M202" s="4">
        <f>E202*0.65</f>
        <v>1012.0500000000001</v>
      </c>
      <c r="N202" s="4">
        <f>E202*0.75</f>
        <v>1167.75</v>
      </c>
      <c r="O202" s="4">
        <f>E202*0.9</f>
        <v>1401.3</v>
      </c>
      <c r="Q202" s="17"/>
      <c r="R202" s="4">
        <f t="shared" ref="R202" si="235">E202*0.8</f>
        <v>1245.6000000000001</v>
      </c>
      <c r="T202" s="17"/>
      <c r="U202" s="4">
        <v>1089.8999999999999</v>
      </c>
      <c r="W202" s="17"/>
      <c r="X202" s="4">
        <v>1089.8999999999999</v>
      </c>
      <c r="Z202" s="17"/>
      <c r="AA202" s="4">
        <f>+'[1]01_2021 UPDATE'!$AD$189</f>
        <v>937.5</v>
      </c>
      <c r="AC202" s="17"/>
      <c r="AD202" s="4">
        <v>1200</v>
      </c>
      <c r="AF202" s="17"/>
      <c r="AG202" s="4">
        <f>E202*0.85</f>
        <v>1323.45</v>
      </c>
      <c r="AI202" s="17"/>
      <c r="AJ202" s="4">
        <f>E202*0.75</f>
        <v>1167.75</v>
      </c>
      <c r="AL202" s="17"/>
      <c r="AM202" s="4">
        <v>1167.75</v>
      </c>
      <c r="AO202" s="17"/>
      <c r="AP202" s="4">
        <v>1167.75</v>
      </c>
      <c r="AR202" s="17"/>
      <c r="AS202" s="4">
        <f>E202*0.58</f>
        <v>903.06</v>
      </c>
      <c r="AU202" s="17"/>
      <c r="AV202" s="4">
        <f t="shared" ref="AV202" si="236">MIN(J202:AS202)</f>
        <v>903.06</v>
      </c>
      <c r="AW202" s="4">
        <f t="shared" ref="AW202" si="237">MAX(J202:AT202)</f>
        <v>1401.3</v>
      </c>
      <c r="AX202" s="17"/>
    </row>
    <row r="203" spans="1:52" x14ac:dyDescent="0.25">
      <c r="A203" s="3"/>
      <c r="C203" s="11" t="s">
        <v>56</v>
      </c>
      <c r="D203" s="3">
        <v>70486</v>
      </c>
      <c r="E203" s="4">
        <v>134</v>
      </c>
      <c r="F203" s="54"/>
      <c r="H203" s="4">
        <f>E203*0.7</f>
        <v>93.8</v>
      </c>
      <c r="I203" s="17"/>
      <c r="K203" s="4">
        <f>+'[1]01_2021 UPDATE'!$N$189</f>
        <v>45.12</v>
      </c>
      <c r="L203" s="17"/>
      <c r="P203" s="4">
        <f>+'[1]01_2021 UPDATE'!$S$189</f>
        <v>53.087379479999996</v>
      </c>
      <c r="Q203" s="17"/>
      <c r="S203" s="4">
        <f>+'[1]01_2021 UPDATE'!$V$189</f>
        <v>52.91</v>
      </c>
      <c r="T203" s="17"/>
      <c r="V203" s="4">
        <f>+'[1]01_2021 UPDATE'!$Y$189</f>
        <v>78.900000000000006</v>
      </c>
      <c r="W203" s="17"/>
      <c r="Y203" s="4">
        <f>+'[1]01_2021 UPDATE'!$AB$189</f>
        <v>71.53</v>
      </c>
      <c r="Z203" s="17"/>
      <c r="AB203" s="4">
        <f>+'[1]01_2021 UPDATE'!$AE$189</f>
        <v>97.5</v>
      </c>
      <c r="AC203" s="17"/>
      <c r="AE203" s="4">
        <f>+'[1]01_2021 UPDATE'!$AK$189</f>
        <v>50.88</v>
      </c>
      <c r="AF203" s="17"/>
      <c r="AH203" s="4">
        <f>+'[1]01_2021 UPDATE'!$AN$189</f>
        <v>57.511327770000001</v>
      </c>
      <c r="AI203" s="17"/>
      <c r="AK203" s="4">
        <f>+'[1]01_2021 UPDATE'!$AQ$189</f>
        <v>53.087379479999996</v>
      </c>
      <c r="AL203" s="17"/>
      <c r="AN203" s="4">
        <f>+'[1]01_2021 UPDATE'!$AT$189</f>
        <v>53.087379479999996</v>
      </c>
      <c r="AO203" s="17"/>
      <c r="AQ203" s="4">
        <f>+'[1]01_2021 UPDATE'!$AW$189</f>
        <v>53.087379479999996</v>
      </c>
      <c r="AR203" s="17"/>
      <c r="AT203" s="4">
        <f>+'[1]01_2021 UPDATE'!$AZ$189</f>
        <v>55.31</v>
      </c>
      <c r="AU203" s="17"/>
      <c r="AX203" s="17"/>
      <c r="AY203" s="4">
        <f>MIN(K203:AT203)</f>
        <v>45.12</v>
      </c>
      <c r="AZ203" s="4">
        <f>MAX(K203:AT203)</f>
        <v>97.5</v>
      </c>
    </row>
    <row r="204" spans="1:52" x14ac:dyDescent="0.25">
      <c r="A204" s="3" t="s">
        <v>54</v>
      </c>
      <c r="B204" s="1" t="s">
        <v>189</v>
      </c>
      <c r="C204" s="11" t="s">
        <v>64</v>
      </c>
      <c r="D204" s="3">
        <v>71046</v>
      </c>
      <c r="E204" s="4">
        <v>273</v>
      </c>
      <c r="F204" s="54"/>
      <c r="G204" s="4">
        <f t="shared" ref="G204" si="238">E204*0.7</f>
        <v>191.1</v>
      </c>
      <c r="I204" s="17"/>
      <c r="J204" s="4">
        <v>191.1</v>
      </c>
      <c r="L204" s="17"/>
      <c r="M204" s="4">
        <f>E204*0.65</f>
        <v>177.45000000000002</v>
      </c>
      <c r="N204" s="4">
        <f>E204*0.75</f>
        <v>204.75</v>
      </c>
      <c r="O204" s="4">
        <f>E204*0.9</f>
        <v>245.70000000000002</v>
      </c>
      <c r="Q204" s="17"/>
      <c r="R204" s="4">
        <f t="shared" ref="R204" si="239">E204*0.8</f>
        <v>218.4</v>
      </c>
      <c r="T204" s="17"/>
      <c r="U204" s="4">
        <v>191.1</v>
      </c>
      <c r="W204" s="17"/>
      <c r="X204" s="4">
        <v>191.1</v>
      </c>
      <c r="Z204" s="17"/>
      <c r="AA204" s="4">
        <f>+'[1]01_2021 UPDATE'!$AD$211</f>
        <v>187.5</v>
      </c>
      <c r="AC204" s="17"/>
      <c r="AD204" s="4">
        <f>E204*0.65</f>
        <v>177.45000000000002</v>
      </c>
      <c r="AF204" s="17"/>
      <c r="AG204" s="4">
        <f>E204*0.85</f>
        <v>232.04999999999998</v>
      </c>
      <c r="AI204" s="17"/>
      <c r="AJ204" s="4">
        <f>E204*0.75</f>
        <v>204.75</v>
      </c>
      <c r="AL204" s="17"/>
      <c r="AM204" s="4">
        <v>204.75</v>
      </c>
      <c r="AO204" s="17"/>
      <c r="AP204" s="4">
        <v>204.75</v>
      </c>
      <c r="AR204" s="17"/>
      <c r="AS204" s="4">
        <f>E204*0.58</f>
        <v>158.33999999999997</v>
      </c>
      <c r="AU204" s="17"/>
      <c r="AV204" s="4">
        <f t="shared" ref="AV204" si="240">MIN(J204:AS204)</f>
        <v>158.33999999999997</v>
      </c>
      <c r="AW204" s="4">
        <f t="shared" ref="AW204" si="241">MAX(J204:AT204)</f>
        <v>245.70000000000002</v>
      </c>
      <c r="AX204" s="17"/>
    </row>
    <row r="205" spans="1:52" x14ac:dyDescent="0.25">
      <c r="A205" s="3"/>
      <c r="C205" s="11" t="s">
        <v>56</v>
      </c>
      <c r="D205" s="3">
        <v>71046</v>
      </c>
      <c r="E205" s="4">
        <v>26</v>
      </c>
      <c r="F205" s="54"/>
      <c r="H205" s="4">
        <f>E205*0.7</f>
        <v>18.2</v>
      </c>
      <c r="I205" s="17"/>
      <c r="K205" s="4">
        <f>+'[1]01_2021 UPDATE'!$N$211</f>
        <v>11.14</v>
      </c>
      <c r="L205" s="17"/>
      <c r="P205" s="4">
        <f>+'[1]01_2021 UPDATE'!$S$211</f>
        <v>13.498670520000003</v>
      </c>
      <c r="Q205" s="17"/>
      <c r="S205" s="4">
        <f>+'[1]01_2021 UPDATE'!$V$211</f>
        <v>10.51</v>
      </c>
      <c r="T205" s="17"/>
      <c r="V205" s="4">
        <f>+'[1]01_2021 UPDATE'!$Y$211</f>
        <v>12.5</v>
      </c>
      <c r="W205" s="17"/>
      <c r="Y205" s="4">
        <f>+'[1]01_2021 UPDATE'!$AB$211</f>
        <v>12.5</v>
      </c>
      <c r="Z205" s="17"/>
      <c r="AB205" s="4">
        <f>+'[1]01_2021 UPDATE'!$AE$211</f>
        <v>18.75</v>
      </c>
      <c r="AC205" s="17"/>
      <c r="AE205" s="4">
        <f>+'[1]01_2021 UPDATE'!$AK$211</f>
        <v>12.936225915000001</v>
      </c>
      <c r="AF205" s="17"/>
      <c r="AH205" s="4">
        <f>+'[1]01_2021 UPDATE'!$AN$211</f>
        <v>14.623559730000004</v>
      </c>
      <c r="AI205" s="17"/>
      <c r="AK205" s="4">
        <f>+'[1]01_2021 UPDATE'!$AQ$211</f>
        <v>13.498670520000003</v>
      </c>
      <c r="AL205" s="17"/>
      <c r="AN205" s="4">
        <f>+'[1]01_2021 UPDATE'!$AT$211</f>
        <v>13.498670520000003</v>
      </c>
      <c r="AO205" s="17"/>
      <c r="AQ205" s="4">
        <f>+'[1]01_2021 UPDATE'!$AW$211</f>
        <v>13.498670520000003</v>
      </c>
      <c r="AR205" s="17"/>
      <c r="AT205" s="4">
        <f>+'[1]01_2021 UPDATE'!$AZ$211</f>
        <v>14.048942157499997</v>
      </c>
      <c r="AU205" s="17"/>
      <c r="AX205" s="17"/>
      <c r="AY205" s="4">
        <f>MIN(K205:AT205)</f>
        <v>10.51</v>
      </c>
      <c r="AZ205" s="4">
        <f>MAX(K205:AT205)</f>
        <v>18.75</v>
      </c>
    </row>
    <row r="206" spans="1:52" x14ac:dyDescent="0.25">
      <c r="A206" s="3" t="s">
        <v>54</v>
      </c>
      <c r="B206" s="1" t="s">
        <v>190</v>
      </c>
      <c r="C206" s="11" t="s">
        <v>64</v>
      </c>
      <c r="D206" s="3">
        <v>71250</v>
      </c>
      <c r="E206" s="4">
        <v>1970</v>
      </c>
      <c r="F206" s="54"/>
      <c r="G206" s="4">
        <f t="shared" ref="G206" si="242">E206*0.7</f>
        <v>1379</v>
      </c>
      <c r="I206" s="17"/>
      <c r="J206" s="4">
        <v>1379</v>
      </c>
      <c r="L206" s="17"/>
      <c r="M206" s="4">
        <f>E206*0.65</f>
        <v>1280.5</v>
      </c>
      <c r="N206" s="4">
        <f>E206*0.75</f>
        <v>1477.5</v>
      </c>
      <c r="O206" s="4">
        <f>E206*0.9</f>
        <v>1773</v>
      </c>
      <c r="Q206" s="17"/>
      <c r="R206" s="4">
        <f t="shared" ref="R206" si="243">E206*0.8</f>
        <v>1576</v>
      </c>
      <c r="T206" s="17"/>
      <c r="U206" s="4">
        <v>1379</v>
      </c>
      <c r="W206" s="17"/>
      <c r="X206" s="4">
        <v>1379</v>
      </c>
      <c r="Z206" s="17"/>
      <c r="AA206" s="4">
        <f>+'[1]01_2021 UPDATE'!$AD$223</f>
        <v>993.75</v>
      </c>
      <c r="AC206" s="17"/>
      <c r="AD206" s="4">
        <v>1200</v>
      </c>
      <c r="AF206" s="17"/>
      <c r="AG206" s="4">
        <f>E206*0.85</f>
        <v>1674.5</v>
      </c>
      <c r="AI206" s="17"/>
      <c r="AJ206" s="4">
        <f>E206*0.75</f>
        <v>1477.5</v>
      </c>
      <c r="AL206" s="17"/>
      <c r="AM206" s="4">
        <v>1477.5</v>
      </c>
      <c r="AO206" s="17"/>
      <c r="AP206" s="4">
        <v>1477.5</v>
      </c>
      <c r="AR206" s="17"/>
      <c r="AS206" s="4">
        <f>E206*0.58</f>
        <v>1142.5999999999999</v>
      </c>
      <c r="AU206" s="17"/>
      <c r="AV206" s="4">
        <f t="shared" ref="AV206" si="244">MIN(J206:AS206)</f>
        <v>993.75</v>
      </c>
      <c r="AW206" s="4">
        <f t="shared" ref="AW206" si="245">MAX(J206:AT206)</f>
        <v>1773</v>
      </c>
      <c r="AX206" s="17"/>
    </row>
    <row r="207" spans="1:52" x14ac:dyDescent="0.25">
      <c r="A207" s="3"/>
      <c r="C207" s="11" t="s">
        <v>56</v>
      </c>
      <c r="D207" s="3">
        <v>71250</v>
      </c>
      <c r="E207" s="4">
        <v>136</v>
      </c>
      <c r="F207" s="54"/>
      <c r="H207" s="4">
        <f>E207*0.7</f>
        <v>95.199999999999989</v>
      </c>
      <c r="I207" s="17"/>
      <c r="K207" s="4">
        <f>+'[1]01_2021 UPDATE'!$N$223</f>
        <v>60.72</v>
      </c>
      <c r="L207" s="17"/>
      <c r="P207" s="4">
        <f>+'[1]01_2021 UPDATE'!$S$223</f>
        <v>71.433947520000004</v>
      </c>
      <c r="Q207" s="17"/>
      <c r="S207" s="4">
        <f>+'[1]01_2021 UPDATE'!$V$223</f>
        <v>53.93</v>
      </c>
      <c r="T207" s="17"/>
      <c r="V207" s="4">
        <f>+'[1]01_2021 UPDATE'!$Y$223</f>
        <v>71.180000000000007</v>
      </c>
      <c r="W207" s="17"/>
      <c r="Y207" s="4">
        <f>+'[1]01_2021 UPDATE'!$AB$223</f>
        <v>72.952687499999996</v>
      </c>
      <c r="Z207" s="17"/>
      <c r="AB207" s="4">
        <f>+'[1]01_2021 UPDATE'!$AE$223</f>
        <v>99</v>
      </c>
      <c r="AC207" s="17"/>
      <c r="AE207" s="4">
        <f>+'[1]01_2021 UPDATE'!$AK$223</f>
        <v>68.459999999999994</v>
      </c>
      <c r="AF207" s="17"/>
      <c r="AH207" s="4">
        <f>+'[1]01_2021 UPDATE'!$AN$223</f>
        <v>77.386776480000009</v>
      </c>
      <c r="AI207" s="17"/>
      <c r="AK207" s="4">
        <f>+'[1]01_2021 UPDATE'!$AQ$223</f>
        <v>71.433947520000004</v>
      </c>
      <c r="AL207" s="17"/>
      <c r="AN207" s="4">
        <f>+'[1]01_2021 UPDATE'!$AT$223</f>
        <v>71.433947520000004</v>
      </c>
      <c r="AO207" s="17"/>
      <c r="AQ207" s="4">
        <f>+'[1]01_2021 UPDATE'!$AW$223</f>
        <v>71.433947520000004</v>
      </c>
      <c r="AR207" s="17"/>
      <c r="AT207" s="4">
        <f>+'[1]01_2021 UPDATE'!$AZ$223</f>
        <v>75.262254484999985</v>
      </c>
      <c r="AU207" s="17"/>
      <c r="AX207" s="17"/>
      <c r="AY207" s="4">
        <f>MIN(K207:AT207)</f>
        <v>53.93</v>
      </c>
      <c r="AZ207" s="4">
        <f>MAX(K207:AT207)</f>
        <v>99</v>
      </c>
    </row>
    <row r="208" spans="1:52" x14ac:dyDescent="0.25">
      <c r="A208" s="3" t="s">
        <v>54</v>
      </c>
      <c r="B208" s="1" t="s">
        <v>191</v>
      </c>
      <c r="F208" s="54"/>
      <c r="I208" s="17"/>
      <c r="L208" s="17"/>
      <c r="Q208" s="17"/>
      <c r="T208" s="17"/>
      <c r="W208" s="17"/>
      <c r="Z208" s="17"/>
      <c r="AC208" s="17"/>
      <c r="AF208" s="17"/>
      <c r="AI208" s="17"/>
      <c r="AL208" s="17"/>
      <c r="AO208" s="17"/>
      <c r="AR208" s="17"/>
      <c r="AU208" s="17"/>
      <c r="AX208" s="17"/>
    </row>
    <row r="209" spans="1:52" x14ac:dyDescent="0.25">
      <c r="A209" s="3"/>
      <c r="B209" s="81" t="s">
        <v>431</v>
      </c>
      <c r="C209" s="11" t="s">
        <v>64</v>
      </c>
      <c r="D209" s="3" t="s">
        <v>192</v>
      </c>
      <c r="E209" s="100">
        <v>337.3</v>
      </c>
      <c r="F209" s="54"/>
      <c r="G209" s="4">
        <f>E209*0.7</f>
        <v>236.10999999999999</v>
      </c>
      <c r="I209" s="17"/>
      <c r="J209" s="4">
        <f>E209*0.7</f>
        <v>236.10999999999999</v>
      </c>
      <c r="L209" s="17"/>
      <c r="M209" s="4">
        <f>E209*0.65</f>
        <v>219.245</v>
      </c>
      <c r="N209" s="4">
        <f>E209*0.65</f>
        <v>219.245</v>
      </c>
      <c r="O209" s="4">
        <f>E209*0.65</f>
        <v>219.245</v>
      </c>
      <c r="Q209" s="17"/>
      <c r="R209" s="4">
        <f>E209*0.8</f>
        <v>269.84000000000003</v>
      </c>
      <c r="T209" s="17"/>
      <c r="U209" s="4">
        <f>E209*0.8</f>
        <v>269.84000000000003</v>
      </c>
      <c r="W209" s="17"/>
      <c r="X209" s="4">
        <f>E209*0.75</f>
        <v>252.97500000000002</v>
      </c>
      <c r="Z209" s="17"/>
      <c r="AA209" s="4">
        <f>E209*0.85</f>
        <v>286.70499999999998</v>
      </c>
      <c r="AC209" s="17"/>
      <c r="AD209" s="4">
        <f>E209*0.65</f>
        <v>219.245</v>
      </c>
      <c r="AF209" s="17"/>
      <c r="AG209" s="4">
        <f>E209*0.85</f>
        <v>286.70499999999998</v>
      </c>
      <c r="AI209" s="17"/>
      <c r="AJ209" s="4">
        <f t="shared" ref="AJ209:AJ210" si="246">E209*0.75</f>
        <v>252.97500000000002</v>
      </c>
      <c r="AL209" s="17"/>
      <c r="AM209" s="4">
        <f>E209*0.75</f>
        <v>252.97500000000002</v>
      </c>
      <c r="AO209" s="17"/>
      <c r="AP209" s="4">
        <f>E209*0.75</f>
        <v>252.97500000000002</v>
      </c>
      <c r="AR209" s="17"/>
      <c r="AS209" s="4">
        <f>E209*0.6</f>
        <v>202.38</v>
      </c>
      <c r="AU209" s="17"/>
      <c r="AV209" s="4">
        <f t="shared" ref="AV209:AV210" si="247">MIN(J209:AS209)</f>
        <v>202.38</v>
      </c>
      <c r="AW209" s="4">
        <f t="shared" ref="AW209:AW210" si="248">MAX(J209:AT209)</f>
        <v>286.70499999999998</v>
      </c>
      <c r="AX209" s="17"/>
    </row>
    <row r="210" spans="1:52" x14ac:dyDescent="0.25">
      <c r="A210" s="3"/>
      <c r="B210" s="81" t="s">
        <v>193</v>
      </c>
      <c r="C210" s="11" t="s">
        <v>64</v>
      </c>
      <c r="D210" s="3">
        <v>96372</v>
      </c>
      <c r="E210" s="4">
        <v>167</v>
      </c>
      <c r="F210" s="54"/>
      <c r="G210" s="4">
        <f t="shared" ref="G210" si="249">E210*0.7</f>
        <v>116.89999999999999</v>
      </c>
      <c r="I210" s="17"/>
      <c r="J210" s="4">
        <v>116.89999999999999</v>
      </c>
      <c r="L210" s="17"/>
      <c r="M210" s="4">
        <f>E210*0.65</f>
        <v>108.55</v>
      </c>
      <c r="N210" s="4">
        <f>E210*0.75</f>
        <v>125.25</v>
      </c>
      <c r="O210" s="4">
        <f>E210*0.9</f>
        <v>150.30000000000001</v>
      </c>
      <c r="Q210" s="17"/>
      <c r="R210" s="4">
        <f t="shared" ref="R210" si="250">E210*0.8</f>
        <v>133.6</v>
      </c>
      <c r="T210" s="17"/>
      <c r="U210" s="4">
        <v>116.89999999999999</v>
      </c>
      <c r="W210" s="17"/>
      <c r="X210" s="4">
        <v>116.89999999999999</v>
      </c>
      <c r="Z210" s="17"/>
      <c r="AA210" s="4">
        <f>+'[1]01_2021 UPDATE'!$AD$3139</f>
        <v>116.25</v>
      </c>
      <c r="AC210" s="17"/>
      <c r="AD210" s="4">
        <f>E210*0.65</f>
        <v>108.55</v>
      </c>
      <c r="AF210" s="17"/>
      <c r="AG210" s="4">
        <f>E210*0.85</f>
        <v>141.94999999999999</v>
      </c>
      <c r="AI210" s="17"/>
      <c r="AJ210" s="4">
        <f t="shared" si="246"/>
        <v>125.25</v>
      </c>
      <c r="AL210" s="17"/>
      <c r="AM210" s="4">
        <v>125.25</v>
      </c>
      <c r="AO210" s="17"/>
      <c r="AP210" s="4">
        <v>125.25</v>
      </c>
      <c r="AR210" s="17"/>
      <c r="AS210" s="4">
        <f>E210*0.58</f>
        <v>96.86</v>
      </c>
      <c r="AU210" s="17"/>
      <c r="AV210" s="4">
        <f t="shared" si="247"/>
        <v>96.86</v>
      </c>
      <c r="AW210" s="4">
        <f t="shared" si="248"/>
        <v>150.30000000000001</v>
      </c>
      <c r="AX210" s="17"/>
    </row>
    <row r="211" spans="1:52" x14ac:dyDescent="0.25">
      <c r="A211" s="12" t="s">
        <v>54</v>
      </c>
      <c r="B211" s="1" t="s">
        <v>194</v>
      </c>
      <c r="F211" s="54"/>
      <c r="I211" s="17"/>
      <c r="L211" s="17"/>
      <c r="Q211" s="17"/>
      <c r="T211" s="17"/>
      <c r="W211" s="17"/>
      <c r="Z211" s="17"/>
      <c r="AC211" s="17"/>
      <c r="AF211" s="17"/>
      <c r="AI211" s="17"/>
      <c r="AL211" s="17"/>
      <c r="AO211" s="17"/>
      <c r="AR211" s="17"/>
      <c r="AU211" s="17"/>
      <c r="AX211" s="17"/>
    </row>
    <row r="212" spans="1:52" x14ac:dyDescent="0.25">
      <c r="A212" s="3"/>
      <c r="B212" s="81" t="s">
        <v>432</v>
      </c>
      <c r="C212" s="11" t="s">
        <v>64</v>
      </c>
      <c r="D212" s="3" t="s">
        <v>195</v>
      </c>
      <c r="E212" s="10">
        <v>60.84</v>
      </c>
      <c r="F212" s="54"/>
      <c r="G212" s="4">
        <f>E212*0.7</f>
        <v>42.588000000000001</v>
      </c>
      <c r="I212" s="17"/>
      <c r="J212" s="4">
        <f>E212*0.7</f>
        <v>42.588000000000001</v>
      </c>
      <c r="L212" s="17"/>
      <c r="M212" s="4">
        <f>E212*0.65</f>
        <v>39.546000000000006</v>
      </c>
      <c r="N212" s="4">
        <v>39.546000000000006</v>
      </c>
      <c r="O212" s="4">
        <v>39.546000000000006</v>
      </c>
      <c r="Q212" s="17"/>
      <c r="R212" s="4">
        <f>E212*0.8</f>
        <v>48.672000000000004</v>
      </c>
      <c r="T212" s="17"/>
      <c r="U212" s="4">
        <f>E212*0.7</f>
        <v>42.588000000000001</v>
      </c>
      <c r="W212" s="17"/>
      <c r="X212" s="4">
        <f>E212*0.7</f>
        <v>42.588000000000001</v>
      </c>
      <c r="Z212" s="17"/>
      <c r="AA212" s="4">
        <f>E212*0.85</f>
        <v>51.713999999999999</v>
      </c>
      <c r="AC212" s="17"/>
      <c r="AD212" s="4">
        <f>E212*0.65</f>
        <v>39.546000000000006</v>
      </c>
      <c r="AF212" s="17"/>
      <c r="AG212" s="4">
        <f t="shared" ref="AG212:AG214" si="251">E212*0.85</f>
        <v>51.713999999999999</v>
      </c>
      <c r="AI212" s="17"/>
      <c r="AJ212" s="4">
        <f t="shared" ref="AJ212:AJ214" si="252">E212*0.75</f>
        <v>45.63</v>
      </c>
      <c r="AL212" s="17"/>
      <c r="AM212" s="4">
        <f>E212*0.75</f>
        <v>45.63</v>
      </c>
      <c r="AO212" s="17"/>
      <c r="AP212" s="4">
        <f>E212*0.75</f>
        <v>45.63</v>
      </c>
      <c r="AR212" s="17"/>
      <c r="AS212" s="4">
        <f>E212*0.6</f>
        <v>36.503999999999998</v>
      </c>
      <c r="AU212" s="17"/>
      <c r="AV212" s="4">
        <f t="shared" ref="AV212:AV214" si="253">MIN(J212:AS212)</f>
        <v>36.503999999999998</v>
      </c>
      <c r="AW212" s="4">
        <f t="shared" ref="AW212:AW214" si="254">MAX(J212:AT212)</f>
        <v>51.713999999999999</v>
      </c>
      <c r="AX212" s="17"/>
    </row>
    <row r="213" spans="1:52" x14ac:dyDescent="0.25">
      <c r="A213" s="3"/>
      <c r="B213" s="81" t="s">
        <v>193</v>
      </c>
      <c r="C213" s="11" t="s">
        <v>64</v>
      </c>
      <c r="D213" s="3">
        <v>96372</v>
      </c>
      <c r="E213" s="4">
        <v>167</v>
      </c>
      <c r="F213" s="54"/>
      <c r="G213" s="4">
        <f t="shared" ref="G213:G214" si="255">E213*0.7</f>
        <v>116.89999999999999</v>
      </c>
      <c r="I213" s="17"/>
      <c r="J213" s="4">
        <v>116.89999999999999</v>
      </c>
      <c r="L213" s="17"/>
      <c r="M213" s="4">
        <f t="shared" ref="M213:M214" si="256">E213*0.65</f>
        <v>108.55</v>
      </c>
      <c r="N213" s="4">
        <f t="shared" ref="N213:N214" si="257">E213*0.75</f>
        <v>125.25</v>
      </c>
      <c r="O213" s="4">
        <f t="shared" ref="O213:O214" si="258">E213*0.9</f>
        <v>150.30000000000001</v>
      </c>
      <c r="Q213" s="17"/>
      <c r="R213" s="4">
        <f t="shared" ref="R213:R214" si="259">E213*0.8</f>
        <v>133.6</v>
      </c>
      <c r="T213" s="17"/>
      <c r="U213" s="4">
        <v>116.89999999999999</v>
      </c>
      <c r="W213" s="17"/>
      <c r="X213" s="4">
        <v>116.89999999999999</v>
      </c>
      <c r="Z213" s="17"/>
      <c r="AA213" s="4">
        <f>'[3]01_2021 UPDATE'!$AC$3139</f>
        <v>116.25</v>
      </c>
      <c r="AC213" s="17"/>
      <c r="AD213" s="4">
        <f t="shared" ref="AD213:AD214" si="260">E213*0.65</f>
        <v>108.55</v>
      </c>
      <c r="AF213" s="17"/>
      <c r="AG213" s="4">
        <f t="shared" si="251"/>
        <v>141.94999999999999</v>
      </c>
      <c r="AI213" s="17"/>
      <c r="AJ213" s="4">
        <f t="shared" si="252"/>
        <v>125.25</v>
      </c>
      <c r="AL213" s="17"/>
      <c r="AM213" s="4">
        <v>125.25</v>
      </c>
      <c r="AO213" s="17"/>
      <c r="AP213" s="4">
        <v>125.25</v>
      </c>
      <c r="AR213" s="17"/>
      <c r="AS213" s="4">
        <f t="shared" ref="AS213:AS214" si="261">E213*0.58</f>
        <v>96.86</v>
      </c>
      <c r="AU213" s="17"/>
      <c r="AV213" s="4">
        <f t="shared" si="253"/>
        <v>96.86</v>
      </c>
      <c r="AW213" s="4">
        <f t="shared" si="254"/>
        <v>150.30000000000001</v>
      </c>
      <c r="AX213" s="17"/>
    </row>
    <row r="214" spans="1:52" x14ac:dyDescent="0.25">
      <c r="A214" s="3" t="s">
        <v>54</v>
      </c>
      <c r="B214" s="82" t="s">
        <v>196</v>
      </c>
      <c r="C214" s="11" t="s">
        <v>64</v>
      </c>
      <c r="D214" s="83">
        <v>20610</v>
      </c>
      <c r="E214" s="84">
        <v>714</v>
      </c>
      <c r="F214" s="54"/>
      <c r="G214" s="4">
        <f t="shared" si="255"/>
        <v>499.79999999999995</v>
      </c>
      <c r="I214" s="17"/>
      <c r="J214" s="4">
        <v>499.79999999999995</v>
      </c>
      <c r="L214" s="17"/>
      <c r="M214" s="4">
        <f t="shared" si="256"/>
        <v>464.1</v>
      </c>
      <c r="N214" s="4">
        <f t="shared" si="257"/>
        <v>535.5</v>
      </c>
      <c r="O214" s="4">
        <f t="shared" si="258"/>
        <v>642.6</v>
      </c>
      <c r="Q214" s="17"/>
      <c r="R214" s="4">
        <f t="shared" si="259"/>
        <v>571.20000000000005</v>
      </c>
      <c r="T214" s="17"/>
      <c r="U214" s="4">
        <v>499.79999999999995</v>
      </c>
      <c r="W214" s="17"/>
      <c r="X214" s="4">
        <v>499.79999999999995</v>
      </c>
      <c r="Z214" s="17"/>
      <c r="AA214" s="4">
        <f>'[3]01_2021 UPDATE'!$AC$27</f>
        <v>495</v>
      </c>
      <c r="AC214" s="17"/>
      <c r="AD214" s="4">
        <f t="shared" si="260"/>
        <v>464.1</v>
      </c>
      <c r="AF214" s="17"/>
      <c r="AG214" s="4">
        <f t="shared" si="251"/>
        <v>606.9</v>
      </c>
      <c r="AI214" s="17"/>
      <c r="AJ214" s="4">
        <f t="shared" si="252"/>
        <v>535.5</v>
      </c>
      <c r="AL214" s="17"/>
      <c r="AM214" s="4">
        <v>535.5</v>
      </c>
      <c r="AO214" s="17"/>
      <c r="AP214" s="4">
        <v>535.5</v>
      </c>
      <c r="AR214" s="17"/>
      <c r="AS214" s="4">
        <f t="shared" si="261"/>
        <v>414.11999999999995</v>
      </c>
      <c r="AU214" s="17"/>
      <c r="AV214" s="4">
        <f t="shared" si="253"/>
        <v>414.11999999999995</v>
      </c>
      <c r="AW214" s="4">
        <f t="shared" si="254"/>
        <v>642.6</v>
      </c>
      <c r="AX214" s="17"/>
    </row>
    <row r="215" spans="1:52" x14ac:dyDescent="0.25">
      <c r="A215" s="3"/>
      <c r="C215" s="11" t="s">
        <v>56</v>
      </c>
      <c r="D215" s="3">
        <v>20610</v>
      </c>
      <c r="E215" s="4">
        <v>180</v>
      </c>
      <c r="F215" s="54"/>
      <c r="H215" s="4">
        <f>E215*0.7</f>
        <v>125.99999999999999</v>
      </c>
      <c r="I215" s="17"/>
      <c r="K215" s="4">
        <f>'[3]01_2021 UPDATE'!$M$27</f>
        <v>45.81</v>
      </c>
      <c r="L215" s="17"/>
      <c r="P215" s="4">
        <f>'[3]01_2021 UPDATE'!$R$27</f>
        <v>57.25880604000001</v>
      </c>
      <c r="Q215" s="17"/>
      <c r="S215" s="4">
        <f>'[3]01_2021 UPDATE'!$U$27</f>
        <v>56.29</v>
      </c>
      <c r="T215" s="17"/>
      <c r="V215" s="4">
        <f>'[3]01_2021 UPDATE'!$X$27</f>
        <v>68.149821204399998</v>
      </c>
      <c r="W215" s="17"/>
      <c r="Y215" s="4">
        <f>'[3]01_2021 UPDATE'!$AA$27</f>
        <v>61.583437500000002</v>
      </c>
      <c r="Z215" s="17"/>
      <c r="AB215" s="4">
        <f>'[3]01_2021 UPDATE'!$AD$27</f>
        <v>70.3125</v>
      </c>
      <c r="AC215" s="17"/>
      <c r="AE215" s="4">
        <f>'[3]01_2021 UPDATE'!$AJ$27</f>
        <v>54.873022455000005</v>
      </c>
      <c r="AF215" s="17"/>
      <c r="AH215" s="4">
        <f>'[3]01_2021 UPDATE'!$AM$27</f>
        <v>62.030373210000015</v>
      </c>
      <c r="AI215" s="17"/>
      <c r="AK215" s="4">
        <f>'[3]01_2021 UPDATE'!$AP$27</f>
        <v>57.25880604000001</v>
      </c>
      <c r="AL215" s="17"/>
      <c r="AN215" s="4">
        <f>'[3]01_2021 UPDATE'!$AS$27</f>
        <v>57.25880604000001</v>
      </c>
      <c r="AO215" s="17"/>
      <c r="AQ215" s="4">
        <f>'[3]01_2021 UPDATE'!$AV$27</f>
        <v>57.25880604000001</v>
      </c>
      <c r="AR215" s="17"/>
      <c r="AT215" s="4">
        <f>'[3]01_2021 UPDATE'!$AY$27</f>
        <v>60.024022027499996</v>
      </c>
      <c r="AU215" s="17"/>
      <c r="AX215" s="17"/>
      <c r="AY215" s="4">
        <f>MIN(K215:AT215)</f>
        <v>45.81</v>
      </c>
      <c r="AZ215" s="4">
        <f>MAX(K215:AT215)</f>
        <v>70.3125</v>
      </c>
    </row>
    <row r="216" spans="1:52" x14ac:dyDescent="0.25">
      <c r="A216" s="3" t="s">
        <v>54</v>
      </c>
      <c r="B216" s="85" t="s">
        <v>197</v>
      </c>
      <c r="C216" s="11" t="s">
        <v>64</v>
      </c>
      <c r="D216" s="3">
        <v>20611</v>
      </c>
      <c r="E216" s="4">
        <v>762</v>
      </c>
      <c r="F216" s="54"/>
      <c r="G216" s="4">
        <f t="shared" ref="G216" si="262">E216*0.7</f>
        <v>533.4</v>
      </c>
      <c r="I216" s="17"/>
      <c r="J216" s="4">
        <v>533.4</v>
      </c>
      <c r="L216" s="17"/>
      <c r="M216" s="4">
        <f>E216*0.65</f>
        <v>495.3</v>
      </c>
      <c r="N216" s="4">
        <f>E216*0.75</f>
        <v>571.5</v>
      </c>
      <c r="O216" s="4">
        <f>E216*0.9</f>
        <v>685.80000000000007</v>
      </c>
      <c r="Q216" s="17"/>
      <c r="R216" s="4">
        <f t="shared" ref="R216" si="263">E216*0.8</f>
        <v>609.6</v>
      </c>
      <c r="T216" s="17"/>
      <c r="U216" s="4">
        <v>533.4</v>
      </c>
      <c r="W216" s="17"/>
      <c r="X216" s="4">
        <v>533.4</v>
      </c>
      <c r="Z216" s="17"/>
      <c r="AA216" s="4">
        <f>'[3]01_2021 UPDATE'!$AC$29</f>
        <v>528.75</v>
      </c>
      <c r="AC216" s="17"/>
      <c r="AD216" s="4">
        <f>E216*0.65</f>
        <v>495.3</v>
      </c>
      <c r="AF216" s="17"/>
      <c r="AG216" s="4">
        <f>E216*0.85</f>
        <v>647.69999999999993</v>
      </c>
      <c r="AI216" s="17"/>
      <c r="AJ216" s="4">
        <f>E216*0.75</f>
        <v>571.5</v>
      </c>
      <c r="AL216" s="17"/>
      <c r="AM216" s="4">
        <v>571.5</v>
      </c>
      <c r="AO216" s="17"/>
      <c r="AP216" s="4">
        <v>571.5</v>
      </c>
      <c r="AR216" s="17"/>
      <c r="AS216" s="4">
        <f>E216*0.58</f>
        <v>441.96</v>
      </c>
      <c r="AU216" s="17"/>
      <c r="AV216" s="4">
        <f t="shared" ref="AV216" si="264">MIN(J216:AS216)</f>
        <v>441.96</v>
      </c>
      <c r="AW216" s="4">
        <f t="shared" ref="AW216" si="265">MAX(J216:AT216)</f>
        <v>685.80000000000007</v>
      </c>
      <c r="AX216" s="17"/>
    </row>
    <row r="217" spans="1:52" x14ac:dyDescent="0.25">
      <c r="A217" s="3"/>
      <c r="C217" s="11" t="s">
        <v>56</v>
      </c>
      <c r="D217" s="3">
        <v>20611</v>
      </c>
      <c r="E217" s="4">
        <v>247</v>
      </c>
      <c r="F217" s="54"/>
      <c r="H217" s="4">
        <f>E217*0.7</f>
        <v>172.89999999999998</v>
      </c>
      <c r="I217" s="17"/>
      <c r="K217" s="4">
        <f>'[3]01_2021 UPDATE'!$M$29</f>
        <v>60.08</v>
      </c>
      <c r="L217" s="17"/>
      <c r="P217" s="4">
        <f>'[3]01_2021 UPDATE'!$R$27</f>
        <v>57.25880604000001</v>
      </c>
      <c r="Q217" s="17"/>
      <c r="S217" s="4">
        <f>'[3]01_2021 UPDATE'!$U$29</f>
        <v>76.180000000000007</v>
      </c>
      <c r="T217" s="17"/>
      <c r="V217" s="4">
        <f>'[3]01_2021 UPDATE'!$X$29</f>
        <v>60</v>
      </c>
      <c r="W217" s="17"/>
      <c r="Y217" s="4">
        <f>'[3]01_2021 UPDATE'!$AD$29</f>
        <v>90</v>
      </c>
      <c r="Z217" s="17"/>
      <c r="AB217" s="4">
        <f>'[3]01_2021 UPDATE'!$AD$29</f>
        <v>90</v>
      </c>
      <c r="AC217" s="17"/>
      <c r="AE217" s="4">
        <f>'[3]01_2021 UPDATE'!$AJ$29</f>
        <v>71.973294525</v>
      </c>
      <c r="AF217" s="17"/>
      <c r="AH217" s="4">
        <f>'[3]01_2021 UPDATE'!$AM$29</f>
        <v>81.361115550000008</v>
      </c>
      <c r="AI217" s="17"/>
      <c r="AK217" s="4">
        <f>'[3]01_2021 UPDATE'!$AP$29</f>
        <v>75.102568200000007</v>
      </c>
      <c r="AL217" s="17"/>
      <c r="AN217" s="4">
        <f>'[3]01_2021 UPDATE'!$AS$29</f>
        <v>75.102568200000007</v>
      </c>
      <c r="AO217" s="17"/>
      <c r="AQ217" s="4">
        <f>'[3]01_2021 UPDATE'!$AV$29</f>
        <v>75.102568200000007</v>
      </c>
      <c r="AR217" s="17"/>
      <c r="AT217" s="4">
        <f>'[3]01_2021 UPDATE'!$AY$29</f>
        <v>79.524779037499997</v>
      </c>
      <c r="AU217" s="17"/>
      <c r="AX217" s="17"/>
      <c r="AY217" s="4">
        <f>MIN(K217:AT217)</f>
        <v>57.25880604000001</v>
      </c>
      <c r="AZ217" s="4">
        <f>MAX(K217:AT217)</f>
        <v>90</v>
      </c>
    </row>
    <row r="218" spans="1:52" x14ac:dyDescent="0.25">
      <c r="A218" s="3" t="s">
        <v>54</v>
      </c>
      <c r="B218" s="1" t="s">
        <v>198</v>
      </c>
      <c r="C218" s="11" t="s">
        <v>64</v>
      </c>
      <c r="D218" s="3">
        <v>31579</v>
      </c>
      <c r="E218" s="4">
        <v>1045</v>
      </c>
      <c r="F218" s="54"/>
      <c r="G218" s="4">
        <f t="shared" ref="G218" si="266">E218*0.7</f>
        <v>731.5</v>
      </c>
      <c r="I218" s="17"/>
      <c r="J218" s="4">
        <v>731.5</v>
      </c>
      <c r="L218" s="17"/>
      <c r="M218" s="4">
        <f>E218*0.65</f>
        <v>679.25</v>
      </c>
      <c r="N218" s="4">
        <f>E218*0.75</f>
        <v>783.75</v>
      </c>
      <c r="O218" s="4">
        <f>E218*0.9</f>
        <v>940.5</v>
      </c>
      <c r="Q218" s="17"/>
      <c r="R218" s="4">
        <f t="shared" ref="R218" si="267">E218*0.8</f>
        <v>836</v>
      </c>
      <c r="T218" s="17"/>
      <c r="U218" s="4">
        <v>731.5</v>
      </c>
      <c r="W218" s="17"/>
      <c r="X218" s="4">
        <v>731.5</v>
      </c>
      <c r="Z218" s="17"/>
      <c r="AA218" s="4">
        <f>+'[1]01_2021 UPDATE'!$AD$48</f>
        <v>746.25</v>
      </c>
      <c r="AC218" s="17"/>
      <c r="AD218" s="4">
        <f>E218*0.65</f>
        <v>679.25</v>
      </c>
      <c r="AF218" s="17"/>
      <c r="AG218" s="4">
        <f>E218*0.85</f>
        <v>888.25</v>
      </c>
      <c r="AI218" s="17"/>
      <c r="AJ218" s="4">
        <f>E218*0.75</f>
        <v>783.75</v>
      </c>
      <c r="AL218" s="17"/>
      <c r="AM218" s="4">
        <v>783.75</v>
      </c>
      <c r="AO218" s="17"/>
      <c r="AP218" s="4">
        <v>783.75</v>
      </c>
      <c r="AR218" s="17"/>
      <c r="AS218" s="4">
        <f>E218*0.58</f>
        <v>606.09999999999991</v>
      </c>
      <c r="AU218" s="17"/>
      <c r="AV218" s="4">
        <f t="shared" ref="AV218" si="268">MIN(J218:AS218)</f>
        <v>606.09999999999991</v>
      </c>
      <c r="AW218" s="4">
        <f t="shared" ref="AW218" si="269">MAX(J218:AT218)</f>
        <v>940.5</v>
      </c>
      <c r="AX218" s="17"/>
    </row>
    <row r="219" spans="1:52" x14ac:dyDescent="0.25">
      <c r="A219" s="3"/>
      <c r="C219" s="11" t="s">
        <v>56</v>
      </c>
      <c r="D219" s="3">
        <v>31579</v>
      </c>
      <c r="E219" s="4">
        <v>288</v>
      </c>
      <c r="F219" s="54"/>
      <c r="H219" s="4">
        <f>E219*0.7</f>
        <v>201.6</v>
      </c>
      <c r="I219" s="17"/>
      <c r="K219" s="4">
        <f>+'[1]01_2021 UPDATE'!$N$48</f>
        <v>141</v>
      </c>
      <c r="L219" s="17"/>
      <c r="P219" s="4">
        <f>+'[1]01_2021 UPDATE'!$S$48</f>
        <v>148.42561068000001</v>
      </c>
      <c r="Q219" s="17"/>
      <c r="S219" s="4">
        <f>+'[1]01_2021 UPDATE'!$V$48</f>
        <v>169.84</v>
      </c>
      <c r="T219" s="17"/>
      <c r="V219" s="4">
        <f>+'[1]01_2021 UPDATE'!$Y$48</f>
        <v>198.96716396829999</v>
      </c>
      <c r="W219" s="17"/>
      <c r="Y219" s="4">
        <f>+'[1]01_2021 UPDATE'!$AB$48</f>
        <v>164.85412499999998</v>
      </c>
      <c r="Z219" s="17"/>
      <c r="AB219" s="4">
        <f>+'[1]01_2021 UPDATE'!$AE$48</f>
        <v>210</v>
      </c>
      <c r="AC219" s="17"/>
      <c r="AE219" s="4">
        <f>+'[1]01_2021 UPDATE'!$AK$48</f>
        <v>142.24121023500001</v>
      </c>
      <c r="AF219" s="17"/>
      <c r="AH219" s="4">
        <f>+'[1]01_2021 UPDATE'!$AN$48</f>
        <v>160.79441157000002</v>
      </c>
      <c r="AI219" s="17"/>
      <c r="AK219" s="4">
        <f>+'[1]01_2021 UPDATE'!$AQ$48</f>
        <v>148.42561068000001</v>
      </c>
      <c r="AL219" s="17"/>
      <c r="AN219" s="4">
        <f>+'[1]01_2021 UPDATE'!$AT$48</f>
        <v>148.42561068000001</v>
      </c>
      <c r="AO219" s="17"/>
      <c r="AQ219" s="4">
        <f>+'[1]01_2021 UPDATE'!$AW$48</f>
        <v>148.42561068000001</v>
      </c>
      <c r="AR219" s="17"/>
      <c r="AT219" s="4">
        <f>+'[1]01_2021 UPDATE'!$AZ$48</f>
        <v>155.59701229499998</v>
      </c>
      <c r="AU219" s="17"/>
      <c r="AX219" s="17"/>
      <c r="AY219" s="4">
        <f>MIN(K219:AT219)</f>
        <v>141</v>
      </c>
      <c r="AZ219" s="4">
        <f>MAX(K219:AT219)</f>
        <v>210</v>
      </c>
    </row>
    <row r="220" spans="1:52" x14ac:dyDescent="0.25">
      <c r="A220" s="3" t="s">
        <v>54</v>
      </c>
      <c r="B220" s="1" t="s">
        <v>199</v>
      </c>
      <c r="C220" s="11" t="s">
        <v>64</v>
      </c>
      <c r="D220" s="3">
        <v>31625</v>
      </c>
      <c r="E220" s="4">
        <v>1768</v>
      </c>
      <c r="F220" s="54"/>
      <c r="G220" s="4">
        <f t="shared" ref="G220" si="270">E220*0.7</f>
        <v>1237.5999999999999</v>
      </c>
      <c r="I220" s="17"/>
      <c r="J220" s="4">
        <v>1237.5999999999999</v>
      </c>
      <c r="L220" s="17"/>
      <c r="M220" s="4">
        <f>E220*0.65</f>
        <v>1149.2</v>
      </c>
      <c r="N220" s="4">
        <f>E220*0.75</f>
        <v>1326</v>
      </c>
      <c r="O220" s="4">
        <f>E220*0.9</f>
        <v>1591.2</v>
      </c>
      <c r="Q220" s="17"/>
      <c r="R220" s="4">
        <f t="shared" ref="R220" si="271">E220*0.8</f>
        <v>1414.4</v>
      </c>
      <c r="T220" s="17"/>
      <c r="U220" s="4">
        <v>1237.5999999999999</v>
      </c>
      <c r="W220" s="17"/>
      <c r="X220" s="4">
        <v>1237.5999999999999</v>
      </c>
      <c r="Z220" s="17"/>
      <c r="AA220" s="4">
        <f>+'[1]01_2021 UPDATE'!$AD$56</f>
        <v>1226.25</v>
      </c>
      <c r="AC220" s="17"/>
      <c r="AD220" s="4">
        <f>E220*0.65</f>
        <v>1149.2</v>
      </c>
      <c r="AF220" s="17"/>
      <c r="AG220" s="4">
        <f>E220*0.85</f>
        <v>1502.8</v>
      </c>
      <c r="AI220" s="17"/>
      <c r="AJ220" s="4">
        <f>E220*0.75</f>
        <v>1326</v>
      </c>
      <c r="AL220" s="17"/>
      <c r="AM220" s="4">
        <v>1326</v>
      </c>
      <c r="AO220" s="17"/>
      <c r="AP220" s="4">
        <v>1326</v>
      </c>
      <c r="AR220" s="17"/>
      <c r="AS220" s="4">
        <f>E220*0.58</f>
        <v>1025.4399999999998</v>
      </c>
      <c r="AU220" s="17"/>
      <c r="AV220" s="4">
        <f t="shared" ref="AV220" si="272">MIN(J220:AS220)</f>
        <v>1025.4399999999998</v>
      </c>
      <c r="AW220" s="4">
        <f t="shared" ref="AW220" si="273">MAX(J220:AT220)</f>
        <v>1591.2</v>
      </c>
      <c r="AX220" s="17"/>
    </row>
    <row r="221" spans="1:52" x14ac:dyDescent="0.25">
      <c r="A221" s="3"/>
      <c r="C221" s="11" t="s">
        <v>56</v>
      </c>
      <c r="D221" s="3">
        <v>31625</v>
      </c>
      <c r="E221" s="4">
        <v>834</v>
      </c>
      <c r="F221" s="54"/>
      <c r="H221" s="4">
        <f>E221*0.7</f>
        <v>583.79999999999995</v>
      </c>
      <c r="I221" s="17"/>
      <c r="K221" s="4">
        <f>+'[1]01_2021 UPDATE'!$N$56</f>
        <v>185.6</v>
      </c>
      <c r="L221" s="17"/>
      <c r="P221" s="4">
        <f>+'[1]01_2021 UPDATE'!$S$56</f>
        <v>195.37581348000001</v>
      </c>
      <c r="Q221" s="17"/>
      <c r="S221" s="4">
        <f>+'[1]01_2021 UPDATE'!$V$56</f>
        <v>206.33</v>
      </c>
      <c r="T221" s="17"/>
      <c r="V221" s="4">
        <f>+'[1]01_2021 UPDATE'!$Y$56</f>
        <v>236.7670855472</v>
      </c>
      <c r="W221" s="17"/>
      <c r="Y221" s="4">
        <f>+'[1]01_2021 UPDATE'!$AB$56</f>
        <v>216.9631875</v>
      </c>
      <c r="Z221" s="17"/>
      <c r="AB221" s="4">
        <f>+'[1]01_2021 UPDATE'!$AE$56</f>
        <v>307.5</v>
      </c>
      <c r="AC221" s="17"/>
      <c r="AE221" s="4">
        <f>+'[1]01_2021 UPDATE'!$AK$56</f>
        <v>187.23515458499998</v>
      </c>
      <c r="AF221" s="17"/>
      <c r="AH221" s="4">
        <f>+'[1]01_2021 UPDATE'!$AN$56</f>
        <v>211.65713127000001</v>
      </c>
      <c r="AI221" s="17"/>
      <c r="AK221" s="4">
        <f>+'[1]01_2021 UPDATE'!$AQ$56</f>
        <v>195.37581348000001</v>
      </c>
      <c r="AL221" s="17"/>
      <c r="AN221" s="4">
        <f>+'[1]01_2021 UPDATE'!$AT$56</f>
        <v>195.37581348000001</v>
      </c>
      <c r="AO221" s="17"/>
      <c r="AQ221" s="4">
        <f>+'[1]01_2021 UPDATE'!$AW$56</f>
        <v>195.37581348000001</v>
      </c>
      <c r="AR221" s="17"/>
      <c r="AT221" s="4">
        <f>+'[1]01_2021 UPDATE'!$AZ$56</f>
        <v>175.13</v>
      </c>
      <c r="AU221" s="17"/>
      <c r="AX221" s="17"/>
      <c r="AY221" s="4">
        <f>MIN(K221:AT221)</f>
        <v>175.13</v>
      </c>
      <c r="AZ221" s="4">
        <f>MAX(K221:AT221)</f>
        <v>307.5</v>
      </c>
    </row>
    <row r="222" spans="1:52" x14ac:dyDescent="0.25">
      <c r="A222" s="3"/>
      <c r="C222" s="63" t="s">
        <v>87</v>
      </c>
      <c r="D222" s="96">
        <v>520</v>
      </c>
      <c r="E222" s="4">
        <v>1500</v>
      </c>
      <c r="F222" s="54"/>
      <c r="H222" s="4">
        <v>560</v>
      </c>
      <c r="I222" s="17"/>
      <c r="K222" s="4">
        <v>553</v>
      </c>
      <c r="L222" s="17"/>
      <c r="P222" s="4">
        <v>186.41</v>
      </c>
      <c r="Q222" s="17"/>
      <c r="S222" s="4">
        <v>560</v>
      </c>
      <c r="T222" s="17"/>
      <c r="V222" s="4">
        <v>553</v>
      </c>
      <c r="W222" s="17"/>
      <c r="Y222" s="4">
        <v>553</v>
      </c>
      <c r="Z222" s="17"/>
      <c r="AB222" s="4">
        <v>420</v>
      </c>
      <c r="AC222" s="17"/>
      <c r="AE222" s="4">
        <v>280</v>
      </c>
      <c r="AF222" s="17"/>
      <c r="AH222" s="4">
        <v>392</v>
      </c>
      <c r="AI222" s="17"/>
      <c r="AK222" s="4">
        <v>315</v>
      </c>
      <c r="AL222" s="17"/>
      <c r="AN222" s="4">
        <v>315</v>
      </c>
      <c r="AO222" s="17"/>
      <c r="AQ222" s="4">
        <v>315</v>
      </c>
      <c r="AR222" s="17"/>
      <c r="AT222" s="4">
        <v>595</v>
      </c>
      <c r="AU222" s="17"/>
      <c r="AX222" s="17"/>
    </row>
    <row r="223" spans="1:52" x14ac:dyDescent="0.25">
      <c r="A223" s="3" t="s">
        <v>54</v>
      </c>
      <c r="B223" s="1" t="s">
        <v>200</v>
      </c>
      <c r="C223" s="11" t="s">
        <v>64</v>
      </c>
      <c r="D223" s="3">
        <v>43239</v>
      </c>
      <c r="E223" s="4">
        <v>2648</v>
      </c>
      <c r="F223" s="54"/>
      <c r="G223" s="4">
        <f t="shared" ref="G223" si="274">E223*0.7</f>
        <v>1853.6</v>
      </c>
      <c r="I223" s="17"/>
      <c r="J223" s="4">
        <v>1853.6</v>
      </c>
      <c r="L223" s="17"/>
      <c r="M223" s="4">
        <f>E223*0.65</f>
        <v>1721.2</v>
      </c>
      <c r="N223" s="4">
        <f>E223*0.75</f>
        <v>1986</v>
      </c>
      <c r="O223" s="4">
        <f>E223*0.9</f>
        <v>2383.2000000000003</v>
      </c>
      <c r="Q223" s="17"/>
      <c r="R223" s="4">
        <f t="shared" ref="R223" si="275">E223*0.8</f>
        <v>2118.4</v>
      </c>
      <c r="T223" s="17"/>
      <c r="U223" s="4">
        <v>1853.6</v>
      </c>
      <c r="W223" s="17"/>
      <c r="X223" s="4">
        <v>1853.6</v>
      </c>
      <c r="Z223" s="17"/>
      <c r="AA223" s="4">
        <f>+'[1]01_2021 UPDATE'!$AD$131</f>
        <v>1646.25</v>
      </c>
      <c r="AC223" s="17"/>
      <c r="AD223" s="4">
        <f>E223*0.65</f>
        <v>1721.2</v>
      </c>
      <c r="AF223" s="17"/>
      <c r="AG223" s="4">
        <f>E223*0.85</f>
        <v>2250.7999999999997</v>
      </c>
      <c r="AI223" s="17"/>
      <c r="AJ223" s="4">
        <f>E223*0.75</f>
        <v>1986</v>
      </c>
      <c r="AL223" s="17"/>
      <c r="AM223" s="4">
        <v>1986</v>
      </c>
      <c r="AO223" s="17"/>
      <c r="AP223" s="4">
        <v>1986</v>
      </c>
      <c r="AR223" s="17"/>
      <c r="AS223" s="4">
        <f>E223*0.58</f>
        <v>1535.84</v>
      </c>
      <c r="AU223" s="17"/>
      <c r="AV223" s="4">
        <f t="shared" ref="AV223" si="276">MIN(J223:AS223)</f>
        <v>1535.84</v>
      </c>
      <c r="AW223" s="4">
        <f t="shared" ref="AW223" si="277">MAX(J223:AT223)</f>
        <v>2383.2000000000003</v>
      </c>
      <c r="AX223" s="17"/>
    </row>
    <row r="224" spans="1:52" x14ac:dyDescent="0.25">
      <c r="A224" s="3"/>
      <c r="C224" s="11" t="s">
        <v>201</v>
      </c>
      <c r="D224" s="3">
        <v>43239</v>
      </c>
      <c r="E224" s="4">
        <v>335</v>
      </c>
      <c r="F224" s="54"/>
      <c r="H224" s="4">
        <f>E224*0.7</f>
        <v>234.49999999999997</v>
      </c>
      <c r="I224" s="17"/>
      <c r="K224" s="4">
        <f>+'[1]01_2021 UPDATE'!$N$131</f>
        <v>140.27000000000001</v>
      </c>
      <c r="L224" s="17"/>
      <c r="P224" s="4">
        <f>+'[1]01_2021 UPDATE'!$S$131</f>
        <v>173.53342368000003</v>
      </c>
      <c r="Q224" s="17"/>
      <c r="S224" s="4">
        <f>+'[1]01_2021 UPDATE'!$V$131</f>
        <v>184.8</v>
      </c>
      <c r="T224" s="17"/>
      <c r="V224" s="4">
        <f>+'[1]01_2021 UPDATE'!$Y$131</f>
        <v>240.40581393790004</v>
      </c>
      <c r="W224" s="17"/>
      <c r="Y224" s="4">
        <f>+'[1]01_2021 UPDATE'!$AB$131</f>
        <v>220.7529375</v>
      </c>
      <c r="Z224" s="17"/>
      <c r="AB224" s="4">
        <f>+'[1]01_2021 UPDATE'!$AE$131</f>
        <v>243.75</v>
      </c>
      <c r="AC224" s="17"/>
      <c r="AE224" s="4">
        <f>+'[1]01_2021 UPDATE'!$AK$131</f>
        <v>166.30286436000003</v>
      </c>
      <c r="AF224" s="17"/>
      <c r="AH224" s="4">
        <f>+'[1]01_2021 UPDATE'!$AN$131</f>
        <v>187.99454232000005</v>
      </c>
      <c r="AI224" s="17"/>
      <c r="AK224" s="4">
        <f>+'[1]01_2021 UPDATE'!$AQ$131</f>
        <v>173.53342368000003</v>
      </c>
      <c r="AL224" s="17"/>
      <c r="AN224" s="4">
        <f>+'[1]01_2021 UPDATE'!$AT$131</f>
        <v>173.53342368000003</v>
      </c>
      <c r="AO224" s="17"/>
      <c r="AQ224" s="4">
        <f>+'[1]01_2021 UPDATE'!$AW$131</f>
        <v>173.53342368000003</v>
      </c>
      <c r="AR224" s="17"/>
      <c r="AT224" s="4">
        <f>+'[1]01_2021 UPDATE'!$AZ$131</f>
        <v>184.13997949500001</v>
      </c>
      <c r="AU224" s="17"/>
      <c r="AX224" s="17"/>
      <c r="AY224" s="4">
        <f>MIN(K224:AT224)</f>
        <v>140.27000000000001</v>
      </c>
      <c r="AZ224" s="4">
        <f>MAX(K224:AT224)</f>
        <v>243.75</v>
      </c>
    </row>
    <row r="225" spans="1:52" x14ac:dyDescent="0.25">
      <c r="A225" s="3"/>
      <c r="C225" s="11" t="s">
        <v>87</v>
      </c>
      <c r="D225" s="96">
        <v>731</v>
      </c>
      <c r="E225" s="4">
        <v>1000</v>
      </c>
      <c r="F225" s="54"/>
      <c r="H225" s="4">
        <v>560</v>
      </c>
      <c r="I225" s="17"/>
      <c r="K225" s="4">
        <v>553</v>
      </c>
      <c r="L225" s="17"/>
      <c r="P225" s="4">
        <v>186.41</v>
      </c>
      <c r="Q225" s="17"/>
      <c r="S225" s="4">
        <v>560</v>
      </c>
      <c r="T225" s="17"/>
      <c r="V225" s="4">
        <v>553</v>
      </c>
      <c r="W225" s="17"/>
      <c r="Y225" s="4">
        <v>553</v>
      </c>
      <c r="Z225" s="17"/>
      <c r="AB225" s="4">
        <v>420</v>
      </c>
      <c r="AC225" s="17"/>
      <c r="AE225" s="4">
        <v>280</v>
      </c>
      <c r="AF225" s="17"/>
      <c r="AH225" s="4">
        <v>392</v>
      </c>
      <c r="AI225" s="17"/>
      <c r="AK225" s="4">
        <v>315</v>
      </c>
      <c r="AL225" s="17"/>
      <c r="AN225" s="4">
        <v>315</v>
      </c>
      <c r="AO225" s="17"/>
      <c r="AQ225" s="4">
        <v>315</v>
      </c>
      <c r="AR225" s="17"/>
      <c r="AT225" s="4">
        <v>595</v>
      </c>
      <c r="AU225" s="17"/>
      <c r="AX225" s="17"/>
      <c r="AY225" s="4">
        <f>MIN(K225:AT225)</f>
        <v>186.41</v>
      </c>
      <c r="AZ225" s="4">
        <f>MAX(K225:AT225)</f>
        <v>595</v>
      </c>
    </row>
    <row r="226" spans="1:52" x14ac:dyDescent="0.25">
      <c r="A226" s="3" t="s">
        <v>54</v>
      </c>
      <c r="B226" s="1" t="s">
        <v>202</v>
      </c>
      <c r="C226" s="11" t="s">
        <v>64</v>
      </c>
      <c r="D226" s="3">
        <v>43453</v>
      </c>
      <c r="E226" s="4">
        <v>3207</v>
      </c>
      <c r="F226" s="54"/>
      <c r="G226" s="4">
        <f t="shared" ref="G226" si="278">E226*0.7</f>
        <v>2244.8999999999996</v>
      </c>
      <c r="I226" s="17"/>
      <c r="J226" s="4">
        <v>2244.8999999999996</v>
      </c>
      <c r="L226" s="17"/>
      <c r="M226" s="4">
        <f>E226*0.65</f>
        <v>2084.5500000000002</v>
      </c>
      <c r="N226" s="4">
        <f>E226*0.75</f>
        <v>2405.25</v>
      </c>
      <c r="O226" s="4">
        <f>E226*0.9</f>
        <v>2886.3</v>
      </c>
      <c r="Q226" s="17"/>
      <c r="R226" s="4">
        <f t="shared" ref="R226" si="279">E226*0.8</f>
        <v>2565.6000000000004</v>
      </c>
      <c r="T226" s="17"/>
      <c r="U226" s="4">
        <v>2244.8999999999996</v>
      </c>
      <c r="W226" s="17"/>
      <c r="X226" s="4">
        <v>2244.8999999999996</v>
      </c>
      <c r="Z226" s="17"/>
      <c r="AA226" s="4">
        <f>+'[1]01_2021 UPDATE'!$AD$143</f>
        <v>2085</v>
      </c>
      <c r="AC226" s="17"/>
      <c r="AD226" s="4">
        <f>E226*0.65</f>
        <v>2084.5500000000002</v>
      </c>
      <c r="AF226" s="17"/>
      <c r="AG226" s="4">
        <f>E226*0.85</f>
        <v>2725.95</v>
      </c>
      <c r="AI226" s="17"/>
      <c r="AJ226" s="4">
        <f>E226*0.75</f>
        <v>2405.25</v>
      </c>
      <c r="AL226" s="17"/>
      <c r="AM226" s="4">
        <v>2405.25</v>
      </c>
      <c r="AO226" s="17"/>
      <c r="AP226" s="4">
        <v>2405.25</v>
      </c>
      <c r="AR226" s="17"/>
      <c r="AS226" s="4">
        <f>E226*0.58</f>
        <v>1860.06</v>
      </c>
      <c r="AU226" s="17"/>
      <c r="AV226" s="4">
        <f t="shared" ref="AV226" si="280">MIN(J226:AS226)</f>
        <v>1860.06</v>
      </c>
      <c r="AW226" s="4">
        <f t="shared" ref="AW226" si="281">MAX(J226:AT226)</f>
        <v>2886.3</v>
      </c>
      <c r="AX226" s="17"/>
    </row>
    <row r="227" spans="1:52" x14ac:dyDescent="0.25">
      <c r="A227" s="3"/>
      <c r="C227" s="11" t="s">
        <v>56</v>
      </c>
      <c r="D227" s="3">
        <v>43453</v>
      </c>
      <c r="E227" s="4">
        <v>175</v>
      </c>
      <c r="F227" s="54"/>
      <c r="H227" s="4">
        <f>E227*0.7</f>
        <v>122.49999999999999</v>
      </c>
      <c r="I227" s="17"/>
      <c r="K227" s="4">
        <f>+'[1]01_2021 UPDATE'!$N$143</f>
        <v>86.97</v>
      </c>
      <c r="L227" s="17"/>
      <c r="P227" s="4">
        <f>+'[1]01_2021 UPDATE'!$S$143</f>
        <v>107.598726</v>
      </c>
      <c r="Q227" s="17"/>
      <c r="S227" s="4">
        <f>+'[1]01_2021 UPDATE'!$V$143</f>
        <v>101.57</v>
      </c>
      <c r="T227" s="17"/>
      <c r="V227" s="4">
        <f>+'[1]01_2021 UPDATE'!$Y$143</f>
        <v>135.48043718950001</v>
      </c>
      <c r="W227" s="17"/>
      <c r="Y227" s="4">
        <f>+'[1]01_2021 UPDATE'!$AB$143</f>
        <v>125.06175</v>
      </c>
      <c r="Z227" s="17"/>
      <c r="AB227" s="4">
        <f>+'[1]01_2021 UPDATE'!$AE$143</f>
        <v>127.5</v>
      </c>
      <c r="AC227" s="17"/>
      <c r="AE227" s="4">
        <f>+'[1]01_2021 UPDATE'!$AK$143</f>
        <v>103.11544574999999</v>
      </c>
      <c r="AF227" s="17"/>
      <c r="AH227" s="4">
        <f>+'[1]01_2021 UPDATE'!$AN$143</f>
        <v>116.5652865</v>
      </c>
      <c r="AI227" s="17"/>
      <c r="AK227" s="4">
        <f>+'[1]01_2021 UPDATE'!$AQ$143</f>
        <v>107.598726</v>
      </c>
      <c r="AL227" s="17"/>
      <c r="AN227" s="4">
        <f>+'[1]01_2021 UPDATE'!$AT$143</f>
        <v>107.598726</v>
      </c>
      <c r="AO227" s="17"/>
      <c r="AQ227" s="4">
        <f>+'[1]01_2021 UPDATE'!$AW$143</f>
        <v>107.598726</v>
      </c>
      <c r="AR227" s="17"/>
      <c r="AT227" s="4">
        <f>+'[1]01_2021 UPDATE'!$AZ$143</f>
        <v>113.71146929749999</v>
      </c>
      <c r="AU227" s="17"/>
      <c r="AX227" s="17"/>
      <c r="AY227" s="4">
        <f>MIN(K227:AT227)</f>
        <v>86.97</v>
      </c>
      <c r="AZ227" s="4">
        <f>MAX(K227:AT227)</f>
        <v>135.48043718950001</v>
      </c>
    </row>
    <row r="228" spans="1:52" x14ac:dyDescent="0.25">
      <c r="A228" s="3"/>
      <c r="C228" s="11" t="s">
        <v>87</v>
      </c>
      <c r="D228" s="96">
        <v>731</v>
      </c>
      <c r="E228" s="4">
        <v>1000</v>
      </c>
      <c r="F228" s="54"/>
      <c r="H228" s="4">
        <v>560</v>
      </c>
      <c r="I228" s="17"/>
      <c r="K228" s="4">
        <v>553</v>
      </c>
      <c r="L228" s="17"/>
      <c r="P228" s="4">
        <v>186.41</v>
      </c>
      <c r="Q228" s="17"/>
      <c r="S228" s="4">
        <v>560</v>
      </c>
      <c r="T228" s="17"/>
      <c r="V228" s="4">
        <v>553</v>
      </c>
      <c r="W228" s="17"/>
      <c r="Y228" s="4">
        <v>553</v>
      </c>
      <c r="Z228" s="17"/>
      <c r="AB228" s="4">
        <v>420</v>
      </c>
      <c r="AC228" s="17"/>
      <c r="AE228" s="4">
        <v>280</v>
      </c>
      <c r="AF228" s="17"/>
      <c r="AH228" s="4">
        <v>392</v>
      </c>
      <c r="AI228" s="17"/>
      <c r="AK228" s="4">
        <v>315</v>
      </c>
      <c r="AL228" s="17"/>
      <c r="AN228" s="4">
        <v>315</v>
      </c>
      <c r="AO228" s="17"/>
      <c r="AQ228" s="4">
        <v>315</v>
      </c>
      <c r="AR228" s="17"/>
      <c r="AT228" s="4">
        <v>595</v>
      </c>
      <c r="AU228" s="17"/>
      <c r="AX228" s="17"/>
      <c r="AY228" s="4">
        <f>MIN(K228:AT228)</f>
        <v>186.41</v>
      </c>
      <c r="AZ228" s="4">
        <f>MAX(K228:AT228)</f>
        <v>595</v>
      </c>
    </row>
    <row r="229" spans="1:52" x14ac:dyDescent="0.25">
      <c r="A229" s="3" t="s">
        <v>54</v>
      </c>
      <c r="B229" s="1" t="s">
        <v>203</v>
      </c>
      <c r="C229" s="11" t="s">
        <v>64</v>
      </c>
      <c r="D229" s="3">
        <v>45381</v>
      </c>
      <c r="E229" s="4">
        <v>3472</v>
      </c>
      <c r="F229" s="54"/>
      <c r="G229" s="4">
        <f t="shared" ref="G229" si="282">E229*0.7</f>
        <v>2430.3999999999996</v>
      </c>
      <c r="I229" s="17"/>
      <c r="J229" s="4">
        <v>2430.3999999999996</v>
      </c>
      <c r="L229" s="17"/>
      <c r="M229" s="4">
        <f>E229*0.65</f>
        <v>2256.8000000000002</v>
      </c>
      <c r="N229" s="4">
        <f>E229*0.75</f>
        <v>2604</v>
      </c>
      <c r="O229" s="4">
        <f>E229*0.9</f>
        <v>3124.8</v>
      </c>
      <c r="Q229" s="17"/>
      <c r="R229" s="4">
        <f t="shared" ref="R229" si="283">E229*0.8</f>
        <v>2777.6000000000004</v>
      </c>
      <c r="T229" s="17"/>
      <c r="U229" s="4">
        <v>2430.3999999999996</v>
      </c>
      <c r="W229" s="17"/>
      <c r="X229" s="4">
        <v>2430.3999999999996</v>
      </c>
      <c r="Z229" s="17"/>
      <c r="AA229" s="4">
        <f>+'[1]01_2021 UPDATE'!$AD$155</f>
        <v>2220</v>
      </c>
      <c r="AC229" s="17"/>
      <c r="AD229" s="4">
        <f>E229*0.65</f>
        <v>2256.8000000000002</v>
      </c>
      <c r="AF229" s="17"/>
      <c r="AG229" s="4">
        <f>E229*0.85</f>
        <v>2951.2</v>
      </c>
      <c r="AI229" s="17"/>
      <c r="AJ229" s="4">
        <f>E229*0.75</f>
        <v>2604</v>
      </c>
      <c r="AL229" s="17"/>
      <c r="AM229" s="4">
        <v>2604</v>
      </c>
      <c r="AO229" s="17"/>
      <c r="AP229" s="4">
        <v>2604</v>
      </c>
      <c r="AR229" s="17"/>
      <c r="AS229" s="4">
        <f>E229*0.58</f>
        <v>2013.7599999999998</v>
      </c>
      <c r="AU229" s="17"/>
      <c r="AV229" s="4">
        <f t="shared" ref="AV229" si="284">MIN(J229:AS229)</f>
        <v>2013.7599999999998</v>
      </c>
      <c r="AW229" s="4">
        <f t="shared" ref="AW229" si="285">MAX(J229:AT229)</f>
        <v>3124.8</v>
      </c>
      <c r="AX229" s="17"/>
    </row>
    <row r="230" spans="1:52" x14ac:dyDescent="0.25">
      <c r="A230" s="3"/>
      <c r="C230" s="11" t="s">
        <v>56</v>
      </c>
      <c r="D230" s="3">
        <v>45381</v>
      </c>
      <c r="E230" s="4">
        <v>622</v>
      </c>
      <c r="F230" s="54"/>
      <c r="H230" s="4">
        <f>E230*0.7</f>
        <v>435.4</v>
      </c>
      <c r="I230" s="17"/>
      <c r="K230" s="4">
        <f>+'[1]01_2021 UPDATE'!$N$155</f>
        <v>203.43</v>
      </c>
      <c r="L230" s="17"/>
      <c r="P230" s="4">
        <f>+'[1]01_2021 UPDATE'!$S$155</f>
        <v>251.66755188000002</v>
      </c>
      <c r="Q230" s="17"/>
      <c r="S230" s="4">
        <f>+'[1]01_2021 UPDATE'!$V$155</f>
        <v>265.93</v>
      </c>
      <c r="T230" s="17"/>
      <c r="V230" s="4">
        <f>+'[1]01_2021 UPDATE'!$Y$155</f>
        <v>344.74830388310005</v>
      </c>
      <c r="W230" s="17"/>
      <c r="Y230" s="4">
        <f>+'[1]01_2021 UPDATE'!$AB$155</f>
        <v>316.44412499999999</v>
      </c>
      <c r="Z230" s="17"/>
      <c r="AB230" s="4">
        <f>+'[1]01_2021 UPDATE'!$AE$155</f>
        <v>453</v>
      </c>
      <c r="AC230" s="17"/>
      <c r="AE230" s="4">
        <f>+'[1]01_2021 UPDATE'!$AK$155</f>
        <v>241.18140388500001</v>
      </c>
      <c r="AF230" s="17"/>
      <c r="AH230" s="4">
        <f>+'[1]01_2021 UPDATE'!$AN$155</f>
        <v>272.63984787000004</v>
      </c>
      <c r="AI230" s="17"/>
      <c r="AK230" s="4">
        <f>+'[1]01_2021 UPDATE'!$AQ$155</f>
        <v>251.66755188000002</v>
      </c>
      <c r="AL230" s="17"/>
      <c r="AN230" s="4">
        <f>+'[1]01_2021 UPDATE'!$AT$155</f>
        <v>251.66755188000002</v>
      </c>
      <c r="AO230" s="17"/>
      <c r="AQ230" s="4">
        <f>+'[1]01_2021 UPDATE'!$AW$155</f>
        <v>251.66755188000002</v>
      </c>
      <c r="AR230" s="17"/>
      <c r="AT230" s="4">
        <f>+'[1]01_2021 UPDATE'!$AZ$155</f>
        <v>266.81817978250001</v>
      </c>
      <c r="AU230" s="17"/>
      <c r="AX230" s="17"/>
      <c r="AY230" s="4">
        <f>MIN(K230:AT230)</f>
        <v>203.43</v>
      </c>
      <c r="AZ230" s="4">
        <f>MAX(K230:AT230)</f>
        <v>453</v>
      </c>
    </row>
    <row r="231" spans="1:52" x14ac:dyDescent="0.25">
      <c r="A231" s="3"/>
      <c r="C231" s="11" t="s">
        <v>87</v>
      </c>
      <c r="D231" s="98">
        <v>811</v>
      </c>
      <c r="E231" s="99">
        <v>1500</v>
      </c>
      <c r="F231" s="54"/>
      <c r="H231" s="4">
        <v>560</v>
      </c>
      <c r="I231" s="17"/>
      <c r="K231" s="4">
        <v>553</v>
      </c>
      <c r="L231" s="17"/>
      <c r="P231" s="4">
        <v>186.41</v>
      </c>
      <c r="Q231" s="17"/>
      <c r="S231" s="4">
        <v>560</v>
      </c>
      <c r="T231" s="17"/>
      <c r="V231" s="4">
        <v>553</v>
      </c>
      <c r="W231" s="17"/>
      <c r="Y231" s="4">
        <v>553</v>
      </c>
      <c r="Z231" s="17"/>
      <c r="AB231" s="4">
        <v>420</v>
      </c>
      <c r="AC231" s="17"/>
      <c r="AE231" s="4">
        <v>280</v>
      </c>
      <c r="AF231" s="17"/>
      <c r="AH231" s="4">
        <v>392</v>
      </c>
      <c r="AI231" s="17"/>
      <c r="AK231" s="4">
        <v>315</v>
      </c>
      <c r="AL231" s="17"/>
      <c r="AN231" s="4">
        <v>315</v>
      </c>
      <c r="AO231" s="17"/>
      <c r="AQ231" s="4">
        <v>315</v>
      </c>
      <c r="AR231" s="17"/>
      <c r="AT231" s="4">
        <v>595</v>
      </c>
      <c r="AU231" s="17"/>
      <c r="AX231" s="17"/>
    </row>
    <row r="232" spans="1:52" x14ac:dyDescent="0.25">
      <c r="A232" s="3" t="s">
        <v>54</v>
      </c>
      <c r="B232" s="1" t="s">
        <v>204</v>
      </c>
      <c r="C232" s="11" t="s">
        <v>64</v>
      </c>
      <c r="D232" s="3">
        <v>46221</v>
      </c>
      <c r="E232" s="4">
        <v>2596</v>
      </c>
      <c r="F232" s="54"/>
      <c r="G232" s="4">
        <f t="shared" ref="G232" si="286">E232*0.7</f>
        <v>1817.1999999999998</v>
      </c>
      <c r="I232" s="17"/>
      <c r="J232" s="4">
        <v>1817.1999999999998</v>
      </c>
      <c r="L232" s="17"/>
      <c r="M232" s="4">
        <f>E232*0.65</f>
        <v>1687.4</v>
      </c>
      <c r="N232" s="4">
        <f>E232*0.75</f>
        <v>1947</v>
      </c>
      <c r="O232" s="4">
        <f>E232*0.9</f>
        <v>2336.4</v>
      </c>
      <c r="Q232" s="17"/>
      <c r="R232" s="4">
        <f t="shared" ref="R232" si="287">E232*0.8</f>
        <v>2076.8000000000002</v>
      </c>
      <c r="T232" s="17"/>
      <c r="U232" s="4">
        <v>1817.1999999999998</v>
      </c>
      <c r="W232" s="17"/>
      <c r="X232" s="4">
        <v>1817.1999999999998</v>
      </c>
      <c r="Z232" s="17"/>
      <c r="AA232" s="4">
        <f>+'[1]01_2021 UPDATE'!$AD$163</f>
        <v>1762.5</v>
      </c>
      <c r="AC232" s="17"/>
      <c r="AD232" s="4">
        <f>E232*0.65</f>
        <v>1687.4</v>
      </c>
      <c r="AF232" s="17"/>
      <c r="AG232" s="4">
        <f>E232*0.85</f>
        <v>2206.6</v>
      </c>
      <c r="AI232" s="17"/>
      <c r="AJ232" s="4">
        <f>E232*0.75</f>
        <v>1947</v>
      </c>
      <c r="AL232" s="17"/>
      <c r="AM232" s="4">
        <v>1947</v>
      </c>
      <c r="AO232" s="17"/>
      <c r="AP232" s="4">
        <v>1947</v>
      </c>
      <c r="AR232" s="17"/>
      <c r="AS232" s="4">
        <f>E232*0.58</f>
        <v>1505.6799999999998</v>
      </c>
      <c r="AU232" s="17"/>
      <c r="AV232" s="4">
        <f t="shared" ref="AV232" si="288">MIN(J232:AS232)</f>
        <v>1505.6799999999998</v>
      </c>
      <c r="AW232" s="4">
        <f t="shared" ref="AW232" si="289">MAX(J232:AT232)</f>
        <v>2336.4</v>
      </c>
      <c r="AX232" s="17"/>
    </row>
    <row r="233" spans="1:52" x14ac:dyDescent="0.25">
      <c r="A233" s="3"/>
      <c r="C233" s="11" t="s">
        <v>56</v>
      </c>
      <c r="D233" s="3">
        <v>46221</v>
      </c>
      <c r="E233" s="4">
        <v>309</v>
      </c>
      <c r="F233" s="54"/>
      <c r="H233" s="4">
        <f>E233*0.7</f>
        <v>216.29999999999998</v>
      </c>
      <c r="I233" s="17"/>
      <c r="K233" s="4">
        <f>+'[1]01_2021 UPDATE'!$N$163</f>
        <v>195.45</v>
      </c>
      <c r="L233" s="17"/>
      <c r="P233" s="4">
        <f>+'[1]01_2021 UPDATE'!$S$163</f>
        <v>241.80242256</v>
      </c>
      <c r="Q233" s="17"/>
      <c r="S233" s="4">
        <f>+'[1]01_2021 UPDATE'!$V$163</f>
        <v>172.67</v>
      </c>
      <c r="T233" s="17"/>
      <c r="V233" s="4">
        <f>+'[1]01_2021 UPDATE'!$Y$163</f>
        <v>252.13880759080004</v>
      </c>
      <c r="W233" s="17"/>
      <c r="Y233" s="4">
        <f>+'[1]01_2021 UPDATE'!$AB$163</f>
        <v>215.06831250000002</v>
      </c>
      <c r="Z233" s="17"/>
      <c r="AB233" s="4">
        <f>+'[1]01_2021 UPDATE'!$AE$163</f>
        <v>225</v>
      </c>
      <c r="AC233" s="17"/>
      <c r="AE233" s="4">
        <f>+'[1]01_2021 UPDATE'!$AK$163</f>
        <v>231.72732162</v>
      </c>
      <c r="AF233" s="17"/>
      <c r="AH233" s="4">
        <f>+'[1]01_2021 UPDATE'!$AN$163</f>
        <v>261.95262444000002</v>
      </c>
      <c r="AI233" s="17"/>
      <c r="AK233" s="4">
        <f>+'[1]01_2021 UPDATE'!$AQ$163</f>
        <v>241.80242256</v>
      </c>
      <c r="AL233" s="17"/>
      <c r="AN233" s="4">
        <f>+'[1]01_2021 UPDATE'!$AT$163</f>
        <v>241.80242256</v>
      </c>
      <c r="AO233" s="17"/>
      <c r="AQ233" s="4">
        <f>+'[1]01_2021 UPDATE'!$AW$163</f>
        <v>241.80242256</v>
      </c>
      <c r="AR233" s="17"/>
      <c r="AT233" s="4">
        <f>+'[1]01_2021 UPDATE'!$AZ$163</f>
        <v>251.16279474249995</v>
      </c>
      <c r="AU233" s="17"/>
      <c r="AX233" s="17"/>
      <c r="AY233" s="4">
        <f>MIN(K233:AT233)</f>
        <v>172.67</v>
      </c>
      <c r="AZ233" s="4">
        <f>MAX(K233:AT233)</f>
        <v>261.95262444000002</v>
      </c>
    </row>
    <row r="234" spans="1:52" x14ac:dyDescent="0.25">
      <c r="A234" s="3"/>
      <c r="C234" s="11" t="s">
        <v>87</v>
      </c>
      <c r="D234" s="96">
        <v>813</v>
      </c>
      <c r="E234" s="4">
        <v>1200</v>
      </c>
      <c r="F234" s="54"/>
      <c r="I234" s="17"/>
      <c r="L234" s="17"/>
      <c r="Q234" s="17"/>
      <c r="T234" s="17"/>
      <c r="W234" s="17"/>
      <c r="Z234" s="17"/>
      <c r="AC234" s="17"/>
      <c r="AF234" s="17"/>
      <c r="AI234" s="17"/>
      <c r="AL234" s="17"/>
      <c r="AO234" s="17"/>
      <c r="AR234" s="17"/>
      <c r="AU234" s="17"/>
      <c r="AX234" s="17"/>
    </row>
    <row r="235" spans="1:52" x14ac:dyDescent="0.25">
      <c r="A235" s="3" t="s">
        <v>54</v>
      </c>
      <c r="B235" s="1" t="s">
        <v>205</v>
      </c>
      <c r="C235" s="11" t="s">
        <v>64</v>
      </c>
      <c r="D235" s="3">
        <v>70553</v>
      </c>
      <c r="E235" s="4">
        <v>3080</v>
      </c>
      <c r="F235" s="54"/>
      <c r="G235" s="4">
        <f t="shared" ref="G235" si="290">E235*0.7</f>
        <v>2156</v>
      </c>
      <c r="I235" s="17"/>
      <c r="J235" s="4">
        <v>2156</v>
      </c>
      <c r="L235" s="17"/>
      <c r="M235" s="4">
        <f>+'[1]01_2021 UPDATE'!$P$206</f>
        <v>800</v>
      </c>
      <c r="N235" s="4">
        <f>+'[1]01_2021 UPDATE'!$Q$206</f>
        <v>800</v>
      </c>
      <c r="O235" s="4">
        <f>+'[1]01_2021 UPDATE'!$R$206</f>
        <v>800</v>
      </c>
      <c r="Q235" s="17"/>
      <c r="R235" s="4">
        <f t="shared" ref="R235" si="291">E235*0.8</f>
        <v>2464</v>
      </c>
      <c r="T235" s="17"/>
      <c r="U235" s="4">
        <v>2156</v>
      </c>
      <c r="W235" s="17"/>
      <c r="X235" s="4">
        <v>2156</v>
      </c>
      <c r="Z235" s="17"/>
      <c r="AA235" s="4">
        <f>+'[1]01_2021 UPDATE'!$AD$206</f>
        <v>1950</v>
      </c>
      <c r="AC235" s="17"/>
      <c r="AD235" s="4">
        <f>+'[1]01_2021 UPDATE'!$AJ$206</f>
        <v>1650</v>
      </c>
      <c r="AF235" s="17"/>
      <c r="AG235" s="4">
        <v>950</v>
      </c>
      <c r="AI235" s="17"/>
      <c r="AJ235" s="4">
        <f>E235*0.75</f>
        <v>2310</v>
      </c>
      <c r="AL235" s="17"/>
      <c r="AM235" s="4">
        <v>2310</v>
      </c>
      <c r="AO235" s="17"/>
      <c r="AP235" s="4">
        <v>2310</v>
      </c>
      <c r="AR235" s="17"/>
      <c r="AS235" s="4">
        <f>E235*0.58</f>
        <v>1786.3999999999999</v>
      </c>
      <c r="AU235" s="17"/>
      <c r="AV235" s="4">
        <f t="shared" ref="AV235" si="292">MIN(J235:AS235)</f>
        <v>800</v>
      </c>
      <c r="AW235" s="4">
        <f t="shared" ref="AW235" si="293">MAX(J235:AT235)</f>
        <v>2464</v>
      </c>
      <c r="AX235" s="17"/>
    </row>
    <row r="236" spans="1:52" x14ac:dyDescent="0.25">
      <c r="A236" s="3"/>
      <c r="C236" s="11" t="s">
        <v>56</v>
      </c>
      <c r="D236" s="3">
        <v>70553</v>
      </c>
      <c r="E236" s="4">
        <v>304</v>
      </c>
      <c r="F236" s="54"/>
      <c r="H236" s="4">
        <f>E236*0.7</f>
        <v>212.79999999999998</v>
      </c>
      <c r="I236" s="17"/>
      <c r="K236" s="4">
        <f>+'[1]01_2021 UPDATE'!$N$206</f>
        <v>95</v>
      </c>
      <c r="L236" s="17"/>
      <c r="P236" s="4">
        <f>+'[1]01_2021 UPDATE'!$S$206</f>
        <v>141.5132208</v>
      </c>
      <c r="Q236" s="17"/>
      <c r="S236" s="4">
        <f>+'[1]01_2021 UPDATE'!$V$206</f>
        <v>110.19</v>
      </c>
      <c r="T236" s="17"/>
      <c r="V236" s="4">
        <f>+'[1]01_2021 UPDATE'!$Y$206</f>
        <v>164.0030633826</v>
      </c>
      <c r="W236" s="17"/>
      <c r="Y236" s="4">
        <f>+'[1]01_2021 UPDATE'!$AB$206</f>
        <v>148.27396874999999</v>
      </c>
      <c r="Z236" s="17"/>
      <c r="AB236" s="4">
        <f>+'[1]01_2021 UPDATE'!$AE$206</f>
        <v>221.25</v>
      </c>
      <c r="AC236" s="17"/>
      <c r="AE236" s="4">
        <f>+'[1]01_2021 UPDATE'!$AK$206</f>
        <v>135.6168366</v>
      </c>
      <c r="AF236" s="17"/>
      <c r="AH236" s="4">
        <f>+'[1]01_2021 UPDATE'!$AN$206</f>
        <v>153.3059892</v>
      </c>
      <c r="AI236" s="17"/>
      <c r="AK236" s="4">
        <f>+'[1]01_2021 UPDATE'!$AQ$206</f>
        <v>141.5132208</v>
      </c>
      <c r="AL236" s="17"/>
      <c r="AN236" s="4">
        <f>+'[1]01_2021 UPDATE'!$AT$206</f>
        <v>141.5132208</v>
      </c>
      <c r="AO236" s="17"/>
      <c r="AQ236" s="4">
        <f>+'[1]01_2021 UPDATE'!$AW$206</f>
        <v>141.5132208</v>
      </c>
      <c r="AR236" s="17"/>
      <c r="AT236" s="4">
        <f>+'[1]01_2021 UPDATE'!$AZ$206</f>
        <v>147.32784079999999</v>
      </c>
      <c r="AU236" s="17"/>
      <c r="AX236" s="17"/>
      <c r="AY236" s="4">
        <f>MIN(K236:AT236)</f>
        <v>95</v>
      </c>
      <c r="AZ236" s="4">
        <f>MAX(K236:AT236)</f>
        <v>221.25</v>
      </c>
    </row>
    <row r="237" spans="1:52" x14ac:dyDescent="0.25">
      <c r="A237" s="3" t="s">
        <v>54</v>
      </c>
      <c r="B237" s="1" t="s">
        <v>206</v>
      </c>
      <c r="C237" s="11" t="s">
        <v>175</v>
      </c>
      <c r="D237" s="3">
        <v>71045</v>
      </c>
      <c r="E237" s="4">
        <v>267</v>
      </c>
      <c r="F237" s="54"/>
      <c r="G237" s="4">
        <f t="shared" ref="G237" si="294">E237*0.7</f>
        <v>186.89999999999998</v>
      </c>
      <c r="I237" s="17"/>
      <c r="J237" s="4">
        <v>186.89999999999998</v>
      </c>
      <c r="L237" s="17"/>
      <c r="M237" s="4">
        <f>E237*0.65</f>
        <v>173.55</v>
      </c>
      <c r="N237" s="4">
        <f>E237*0.75</f>
        <v>200.25</v>
      </c>
      <c r="O237" s="4">
        <f>E237*0.9</f>
        <v>240.3</v>
      </c>
      <c r="Q237" s="17"/>
      <c r="R237" s="4">
        <f t="shared" ref="R237" si="295">E237*0.8</f>
        <v>213.60000000000002</v>
      </c>
      <c r="T237" s="17"/>
      <c r="U237" s="4">
        <v>186.89999999999998</v>
      </c>
      <c r="W237" s="17"/>
      <c r="X237" s="4">
        <v>186.89999999999998</v>
      </c>
      <c r="Z237" s="17"/>
      <c r="AA237" s="4">
        <f>+'[1]01_2021 UPDATE'!$AD$207</f>
        <v>183.75</v>
      </c>
      <c r="AC237" s="17"/>
      <c r="AD237" s="4">
        <f>E237*0.65</f>
        <v>173.55</v>
      </c>
      <c r="AF237" s="17"/>
      <c r="AG237" s="4">
        <f>E237*0.85</f>
        <v>226.95</v>
      </c>
      <c r="AI237" s="17"/>
      <c r="AJ237" s="4">
        <f>E237*0.75</f>
        <v>200.25</v>
      </c>
      <c r="AL237" s="17"/>
      <c r="AM237" s="4">
        <v>200.25</v>
      </c>
      <c r="AO237" s="17"/>
      <c r="AP237" s="4">
        <v>200.25</v>
      </c>
      <c r="AR237" s="17"/>
      <c r="AS237" s="4">
        <f>E237*0.58</f>
        <v>154.85999999999999</v>
      </c>
      <c r="AU237" s="17"/>
      <c r="AV237" s="4">
        <f t="shared" ref="AV237" si="296">MIN(J237:AS237)</f>
        <v>154.85999999999999</v>
      </c>
      <c r="AW237" s="4">
        <f t="shared" ref="AW237" si="297">MAX(J237:AT237)</f>
        <v>240.3</v>
      </c>
      <c r="AX237" s="17"/>
    </row>
    <row r="238" spans="1:52" x14ac:dyDescent="0.25">
      <c r="A238" s="3"/>
      <c r="C238" s="11" t="s">
        <v>56</v>
      </c>
      <c r="D238" s="3">
        <v>71045</v>
      </c>
      <c r="E238" s="4">
        <v>21</v>
      </c>
      <c r="F238" s="54"/>
      <c r="H238" s="4">
        <f>E238*0.7</f>
        <v>14.7</v>
      </c>
      <c r="I238" s="17"/>
      <c r="K238" s="4">
        <f>+'[1]01_2021 UPDATE'!$N$207</f>
        <v>9.34</v>
      </c>
      <c r="L238" s="17"/>
      <c r="P238" s="4">
        <f>+'[1]01_2021 UPDATE'!$S$207</f>
        <v>11.31897888</v>
      </c>
      <c r="Q238" s="17"/>
      <c r="S238" s="4">
        <f>+'[1]01_2021 UPDATE'!$V$207</f>
        <v>8.81</v>
      </c>
      <c r="T238" s="17"/>
      <c r="V238" s="4">
        <f>+'[1]01_2021 UPDATE'!$Y$207</f>
        <v>10</v>
      </c>
      <c r="W238" s="17"/>
      <c r="Y238" s="4">
        <f>+'[1]01_2021 UPDATE'!$AB$207</f>
        <v>10</v>
      </c>
      <c r="Z238" s="17"/>
      <c r="AB238" s="4">
        <f>+'[1]01_2021 UPDATE'!$AE$207</f>
        <v>15</v>
      </c>
      <c r="AC238" s="17"/>
      <c r="AE238" s="4">
        <f>+'[1]01_2021 UPDATE'!$AK$207</f>
        <v>12.936225915000001</v>
      </c>
      <c r="AF238" s="17"/>
      <c r="AH238" s="4">
        <f>+'[1]01_2021 UPDATE'!$AN$207</f>
        <v>12.26222712</v>
      </c>
      <c r="AI238" s="17"/>
      <c r="AK238" s="4">
        <f>+'[1]01_2021 UPDATE'!$AQ$207</f>
        <v>11.31897888</v>
      </c>
      <c r="AL238" s="17"/>
      <c r="AN238" s="4">
        <f>+'[1]01_2021 UPDATE'!$AT$207</f>
        <v>11.31897888</v>
      </c>
      <c r="AO238" s="17"/>
      <c r="AQ238" s="4">
        <f>+'[1]01_2021 UPDATE'!$AW$207</f>
        <v>11.31897888</v>
      </c>
      <c r="AR238" s="17"/>
      <c r="AT238" s="4">
        <f>+'[1]01_2021 UPDATE'!$AZ$207</f>
        <v>147.32784079999999</v>
      </c>
      <c r="AU238" s="17"/>
      <c r="AX238" s="17"/>
      <c r="AY238" s="4">
        <f>MIN(K238:AT238)</f>
        <v>8.81</v>
      </c>
      <c r="AZ238" s="4">
        <f>MAX(K238:AT238)</f>
        <v>147.32784079999999</v>
      </c>
    </row>
    <row r="239" spans="1:52" x14ac:dyDescent="0.25">
      <c r="A239" s="3" t="s">
        <v>54</v>
      </c>
      <c r="B239" s="1" t="s">
        <v>207</v>
      </c>
      <c r="C239" s="11" t="s">
        <v>64</v>
      </c>
      <c r="D239" s="3">
        <v>71260</v>
      </c>
      <c r="E239" s="4">
        <v>2030</v>
      </c>
      <c r="F239" s="54"/>
      <c r="G239" s="4">
        <f t="shared" ref="G239" si="298">E239*0.7</f>
        <v>1421</v>
      </c>
      <c r="I239" s="17"/>
      <c r="J239" s="4">
        <v>1421</v>
      </c>
      <c r="L239" s="17"/>
      <c r="M239" s="4">
        <f>E239*0.65</f>
        <v>1319.5</v>
      </c>
      <c r="N239" s="4">
        <f>E239*0.75</f>
        <v>1522.5</v>
      </c>
      <c r="O239" s="4">
        <f>E239*0.9</f>
        <v>1827</v>
      </c>
      <c r="Q239" s="17"/>
      <c r="R239" s="4">
        <f t="shared" ref="R239" si="299">E239*0.8</f>
        <v>1624</v>
      </c>
      <c r="T239" s="17"/>
      <c r="U239" s="4">
        <v>1421</v>
      </c>
      <c r="W239" s="17"/>
      <c r="X239" s="4">
        <v>1421</v>
      </c>
      <c r="Z239" s="17"/>
      <c r="AA239" s="4">
        <f>+'[1]01_2021 UPDATE'!$AD$227</f>
        <v>1233.75</v>
      </c>
      <c r="AC239" s="17"/>
      <c r="AD239" s="4">
        <f>+'[1]01_2021 UPDATE'!$AJ$227</f>
        <v>1200</v>
      </c>
      <c r="AF239" s="17"/>
      <c r="AG239" s="4">
        <v>1195</v>
      </c>
      <c r="AI239" s="17"/>
      <c r="AJ239" s="4">
        <f>E239*0.75</f>
        <v>1522.5</v>
      </c>
      <c r="AL239" s="17"/>
      <c r="AM239" s="4">
        <v>1522.5</v>
      </c>
      <c r="AO239" s="17"/>
      <c r="AP239" s="4">
        <v>1522.5</v>
      </c>
      <c r="AR239" s="17"/>
      <c r="AS239" s="4">
        <f>E239*0.58</f>
        <v>1177.3999999999999</v>
      </c>
      <c r="AU239" s="17"/>
      <c r="AV239" s="4">
        <f t="shared" ref="AV239" si="300">MIN(J239:AS239)</f>
        <v>1177.3999999999999</v>
      </c>
      <c r="AW239" s="4">
        <f t="shared" ref="AW239" si="301">MAX(J239:AT239)</f>
        <v>1827</v>
      </c>
      <c r="AX239" s="17"/>
    </row>
    <row r="240" spans="1:52" x14ac:dyDescent="0.25">
      <c r="A240" s="3"/>
      <c r="C240" s="11" t="s">
        <v>56</v>
      </c>
      <c r="D240" s="3">
        <v>71260</v>
      </c>
      <c r="E240" s="4">
        <v>145</v>
      </c>
      <c r="F240" s="54"/>
      <c r="H240" s="4">
        <f>E240*0.7</f>
        <v>101.5</v>
      </c>
      <c r="I240" s="17"/>
      <c r="K240" s="4">
        <f>+'[1]01_2021 UPDATE'!$N$227</f>
        <v>65.52</v>
      </c>
      <c r="L240" s="17"/>
      <c r="P240" s="4">
        <f>+'[1]01_2021 UPDATE'!$S$227</f>
        <v>77.080011479999996</v>
      </c>
      <c r="Q240" s="17"/>
      <c r="S240" s="4">
        <f>+'[1]01_2021 UPDATE'!$V$227</f>
        <v>57.96</v>
      </c>
      <c r="T240" s="17"/>
      <c r="V240" s="4">
        <f>+'[1]01_2021 UPDATE'!$Y$227</f>
        <v>86.285462086200013</v>
      </c>
      <c r="W240" s="17"/>
      <c r="Y240" s="4">
        <f>+'[1]01_2021 UPDATE'!$AB$227</f>
        <v>77.689875000000001</v>
      </c>
      <c r="Z240" s="17"/>
      <c r="AB240" s="4">
        <f>+'[1]01_2021 UPDATE'!$AE$227</f>
        <v>105.75</v>
      </c>
      <c r="AC240" s="17"/>
      <c r="AE240" s="4">
        <f>+'[1]01_2021 UPDATE'!$AK$227</f>
        <v>73.868344334999989</v>
      </c>
      <c r="AF240" s="17"/>
      <c r="AH240" s="4">
        <f>+'[1]01_2021 UPDATE'!$AN$227</f>
        <v>83.503345769999996</v>
      </c>
      <c r="AI240" s="17"/>
      <c r="AK240" s="4">
        <f>+'[1]01_2021 UPDATE'!$AQ$227</f>
        <v>77.080011479999996</v>
      </c>
      <c r="AL240" s="17"/>
      <c r="AN240" s="4">
        <f>+'[1]01_2021 UPDATE'!$AT$227</f>
        <v>77.080011479999996</v>
      </c>
      <c r="AO240" s="17"/>
      <c r="AQ240" s="4">
        <f>+'[1]01_2021 UPDATE'!$AW$227</f>
        <v>77.080011479999996</v>
      </c>
      <c r="AR240" s="17"/>
      <c r="AT240" s="4">
        <f>+'[1]01_2021 UPDATE'!$AZ$227</f>
        <v>80.241957127500001</v>
      </c>
      <c r="AU240" s="17"/>
      <c r="AX240" s="17"/>
      <c r="AY240" s="4">
        <f>MIN(K240:AT240)</f>
        <v>57.96</v>
      </c>
      <c r="AZ240" s="4">
        <f>MAX(K240:AT240)</f>
        <v>105.75</v>
      </c>
    </row>
    <row r="241" spans="1:52" x14ac:dyDescent="0.25">
      <c r="A241" s="3" t="s">
        <v>54</v>
      </c>
      <c r="B241" s="82" t="s">
        <v>208</v>
      </c>
      <c r="C241" s="11" t="s">
        <v>64</v>
      </c>
      <c r="D241" s="3">
        <v>71275</v>
      </c>
      <c r="E241" s="4">
        <v>2892</v>
      </c>
      <c r="F241" s="54"/>
      <c r="G241" s="4">
        <f t="shared" ref="G241" si="302">E241*0.7</f>
        <v>2024.3999999999999</v>
      </c>
      <c r="I241" s="17"/>
      <c r="J241" s="4">
        <v>2024.3999999999999</v>
      </c>
      <c r="L241" s="17"/>
      <c r="M241" s="4">
        <f>E241*0.65</f>
        <v>1879.8</v>
      </c>
      <c r="N241" s="4">
        <f>E241*0.75</f>
        <v>2169</v>
      </c>
      <c r="O241" s="4">
        <f>E241*0.9</f>
        <v>2602.8000000000002</v>
      </c>
      <c r="Q241" s="17"/>
      <c r="R241" s="4">
        <f t="shared" ref="R241" si="303">E241*0.8</f>
        <v>2313.6</v>
      </c>
      <c r="T241" s="17"/>
      <c r="U241" s="4">
        <v>2024.3999999999999</v>
      </c>
      <c r="W241" s="17"/>
      <c r="X241" s="4">
        <v>2024.3999999999999</v>
      </c>
      <c r="Z241" s="17"/>
      <c r="AA241" s="4">
        <f>+'[1]01_2021 UPDATE'!$AD$229</f>
        <v>1950</v>
      </c>
      <c r="AC241" s="17"/>
      <c r="AD241" s="4">
        <f>E241*0.65</f>
        <v>1879.8</v>
      </c>
      <c r="AF241" s="17"/>
      <c r="AG241" s="4">
        <f>E241*0.85</f>
        <v>2458.1999999999998</v>
      </c>
      <c r="AI241" s="17"/>
      <c r="AJ241" s="4">
        <f>E241*0.75</f>
        <v>2169</v>
      </c>
      <c r="AL241" s="17"/>
      <c r="AM241" s="4">
        <v>2169</v>
      </c>
      <c r="AO241" s="17"/>
      <c r="AP241" s="4">
        <v>2169</v>
      </c>
      <c r="AR241" s="17"/>
      <c r="AS241" s="4">
        <f>E241*0.58</f>
        <v>1677.36</v>
      </c>
      <c r="AU241" s="17"/>
      <c r="AV241" s="4">
        <f t="shared" ref="AV241" si="304">MIN(J241:AS241)</f>
        <v>1677.36</v>
      </c>
      <c r="AW241" s="4">
        <f t="shared" ref="AW241" si="305">MAX(J241:AT241)</f>
        <v>2602.8000000000002</v>
      </c>
      <c r="AX241" s="17"/>
    </row>
    <row r="242" spans="1:52" x14ac:dyDescent="0.25">
      <c r="A242" s="3"/>
      <c r="C242" s="11" t="s">
        <v>56</v>
      </c>
      <c r="D242" s="3">
        <v>71275</v>
      </c>
      <c r="E242" s="4">
        <v>258</v>
      </c>
      <c r="F242" s="54"/>
      <c r="H242" s="4">
        <f>E242*0.7</f>
        <v>180.6</v>
      </c>
      <c r="I242" s="17"/>
      <c r="K242" s="4">
        <f>+'[1]01_2021 UPDATE'!$N$229</f>
        <v>95.47</v>
      </c>
      <c r="L242" s="17"/>
      <c r="P242" s="4">
        <f>+'[1]01_2021 UPDATE'!$S$229</f>
        <v>112.32189647999998</v>
      </c>
      <c r="Q242" s="17"/>
      <c r="S242" s="4">
        <f>+'[1]01_2021 UPDATE'!$V$229</f>
        <v>89.5</v>
      </c>
      <c r="T242" s="17"/>
      <c r="V242" s="4">
        <f>+'[1]01_2021 UPDATE'!$Y$229</f>
        <v>133.4149279502</v>
      </c>
      <c r="W242" s="17"/>
      <c r="Y242" s="4">
        <f>+'[1]01_2021 UPDATE'!$AB$229</f>
        <v>121.74571874999999</v>
      </c>
      <c r="Z242" s="17"/>
      <c r="AB242" s="4">
        <f>+'[1]01_2021 UPDATE'!$AE$229</f>
        <v>187.5</v>
      </c>
      <c r="AC242" s="17"/>
      <c r="AE242" s="4">
        <f>+'[1]01_2021 UPDATE'!$AK$229</f>
        <v>107.64181745999998</v>
      </c>
      <c r="AF242" s="17"/>
      <c r="AH242" s="4">
        <f>+'[1]01_2021 UPDATE'!$AN$229</f>
        <v>121.68205451999999</v>
      </c>
      <c r="AI242" s="17"/>
      <c r="AK242" s="4">
        <f>+'[1]01_2021 UPDATE'!$AQ$229</f>
        <v>112.32189647999998</v>
      </c>
      <c r="AL242" s="17"/>
      <c r="AN242" s="4">
        <f>+'[1]01_2021 UPDATE'!$AT$229</f>
        <v>112.32189647999998</v>
      </c>
      <c r="AO242" s="17"/>
      <c r="AQ242" s="4">
        <f>+'[1]01_2021 UPDATE'!$AW$229:$AW$229</f>
        <v>112.32189647999998</v>
      </c>
      <c r="AR242" s="17"/>
      <c r="AT242" s="4">
        <f>+'[1]01_2021 UPDATE'!$AZ$229</f>
        <v>117.40908095750001</v>
      </c>
      <c r="AU242" s="17"/>
      <c r="AX242" s="17"/>
      <c r="AY242" s="4">
        <f>MIN(K242:AT242)</f>
        <v>89.5</v>
      </c>
      <c r="AZ242" s="4">
        <f>MAX(K242:AT242)</f>
        <v>187.5</v>
      </c>
    </row>
    <row r="243" spans="1:52" x14ac:dyDescent="0.25">
      <c r="A243" s="3" t="s">
        <v>54</v>
      </c>
      <c r="B243" s="1" t="s">
        <v>209</v>
      </c>
      <c r="C243" s="11" t="s">
        <v>64</v>
      </c>
      <c r="D243" s="3">
        <v>72110</v>
      </c>
      <c r="E243" s="4">
        <v>497</v>
      </c>
      <c r="F243" s="54"/>
      <c r="G243" s="4">
        <f t="shared" ref="G243" si="306">E243*0.7</f>
        <v>347.9</v>
      </c>
      <c r="I243" s="17"/>
      <c r="J243" s="4">
        <v>347.9</v>
      </c>
      <c r="L243" s="17"/>
      <c r="M243" s="4">
        <f>E243*0.65</f>
        <v>323.05</v>
      </c>
      <c r="N243" s="4">
        <f>E243*0.75</f>
        <v>372.75</v>
      </c>
      <c r="O243" s="4">
        <f>E243*0.9</f>
        <v>447.3</v>
      </c>
      <c r="Q243" s="17"/>
      <c r="R243" s="4">
        <f t="shared" ref="R243" si="307">E243*0.8</f>
        <v>397.6</v>
      </c>
      <c r="T243" s="17"/>
      <c r="U243" s="4">
        <v>347.9</v>
      </c>
      <c r="W243" s="17"/>
      <c r="X243" s="4">
        <v>347.9</v>
      </c>
      <c r="Z243" s="17"/>
      <c r="AA243" s="4">
        <f>+'[1]01_2021 UPDATE'!$AD$241</f>
        <v>341.25</v>
      </c>
      <c r="AC243" s="17"/>
      <c r="AD243" s="4">
        <f>E243*0.65</f>
        <v>323.05</v>
      </c>
      <c r="AF243" s="17"/>
      <c r="AG243" s="4">
        <f>E243*0.85</f>
        <v>422.45</v>
      </c>
      <c r="AI243" s="17"/>
      <c r="AJ243" s="4">
        <f>E243*0.75</f>
        <v>372.75</v>
      </c>
      <c r="AL243" s="17"/>
      <c r="AM243" s="4">
        <v>372.75</v>
      </c>
      <c r="AO243" s="17"/>
      <c r="AP243" s="4">
        <v>372.75</v>
      </c>
      <c r="AR243" s="17"/>
      <c r="AS243" s="4">
        <f>E243*0.58</f>
        <v>288.26</v>
      </c>
      <c r="AU243" s="17"/>
      <c r="AV243" s="4">
        <f t="shared" ref="AV243" si="308">MIN(J243:AS243)</f>
        <v>288.26</v>
      </c>
      <c r="AW243" s="4">
        <f t="shared" ref="AW243" si="309">MAX(J243:AT243)</f>
        <v>447.3</v>
      </c>
      <c r="AX243" s="17"/>
    </row>
    <row r="244" spans="1:52" x14ac:dyDescent="0.25">
      <c r="A244" s="3"/>
      <c r="C244" s="11" t="s">
        <v>56</v>
      </c>
      <c r="D244" s="3">
        <v>72110</v>
      </c>
      <c r="E244" s="4">
        <v>36</v>
      </c>
      <c r="F244" s="54"/>
      <c r="H244" s="4">
        <f>E244*0.7</f>
        <v>25.2</v>
      </c>
      <c r="I244" s="17"/>
      <c r="K244" s="4">
        <f>+'[1]01_2021 UPDATE'!$N$241</f>
        <v>13.3</v>
      </c>
      <c r="L244" s="17"/>
      <c r="P244" s="4">
        <f>+'[1]01_2021 UPDATE'!$S$241</f>
        <v>16.125733800000003</v>
      </c>
      <c r="Q244" s="17"/>
      <c r="S244" s="4">
        <f>+'[1]01_2021 UPDATE'!$V$241</f>
        <v>14.27</v>
      </c>
      <c r="T244" s="17"/>
      <c r="V244" s="4">
        <f>+'[1]01_2021 UPDATE'!$Y$241</f>
        <v>22.023150728799997</v>
      </c>
      <c r="W244" s="17"/>
      <c r="Y244" s="4">
        <f>+'[1]01_2021 UPDATE'!$AB$241</f>
        <v>19.42246875</v>
      </c>
      <c r="Z244" s="17"/>
      <c r="AB244" s="4">
        <f>+'[1]01_2021 UPDATE'!$AE$241</f>
        <v>26.25</v>
      </c>
      <c r="AC244" s="17"/>
      <c r="AE244" s="4">
        <f>+'[1]01_2021 UPDATE'!$AK$241</f>
        <v>15.453828225000001</v>
      </c>
      <c r="AF244" s="17"/>
      <c r="AH244" s="4">
        <f>+'[1]01_2021 UPDATE'!$AN$241</f>
        <v>17.469544950000003</v>
      </c>
      <c r="AI244" s="17"/>
      <c r="AK244" s="4">
        <f>+'[1]01_2021 UPDATE'!$AQ$241</f>
        <v>16.125733800000003</v>
      </c>
      <c r="AL244" s="17"/>
      <c r="AN244" s="4">
        <f>+'[1]01_2021 UPDATE'!$AT$241</f>
        <v>16.125733800000003</v>
      </c>
      <c r="AO244" s="17"/>
      <c r="AQ244" s="4">
        <f>+'[1]01_2021 UPDATE'!$AW$241</f>
        <v>16.125733800000003</v>
      </c>
      <c r="AR244" s="17"/>
      <c r="AT244" s="4">
        <f>+'[1]01_2021 UPDATE'!$AZ$241</f>
        <v>20.407140374999997</v>
      </c>
      <c r="AU244" s="17"/>
      <c r="AX244" s="17"/>
      <c r="AY244" s="4">
        <f>MIN(K244:AT244)</f>
        <v>13.3</v>
      </c>
      <c r="AZ244" s="4">
        <f>MAX(K244:AT244)</f>
        <v>26.25</v>
      </c>
    </row>
    <row r="245" spans="1:52" x14ac:dyDescent="0.25">
      <c r="A245" s="3" t="s">
        <v>54</v>
      </c>
      <c r="B245" s="1" t="s">
        <v>210</v>
      </c>
      <c r="C245" s="11" t="s">
        <v>64</v>
      </c>
      <c r="D245" s="3">
        <v>72200</v>
      </c>
      <c r="E245" s="4">
        <v>447</v>
      </c>
      <c r="F245" s="54"/>
      <c r="G245" s="4">
        <f t="shared" ref="G245" si="310">E245*0.7</f>
        <v>312.89999999999998</v>
      </c>
      <c r="I245" s="17"/>
      <c r="J245" s="4">
        <v>312.89999999999998</v>
      </c>
      <c r="L245" s="17"/>
      <c r="M245" s="4">
        <f>E245*0.65</f>
        <v>290.55</v>
      </c>
      <c r="N245" s="4">
        <f>E245*0.75</f>
        <v>335.25</v>
      </c>
      <c r="O245" s="4">
        <f>E245*0.9</f>
        <v>402.3</v>
      </c>
      <c r="Q245" s="17"/>
      <c r="R245" s="4">
        <f t="shared" ref="R245" si="311">E245*0.8</f>
        <v>357.6</v>
      </c>
      <c r="T245" s="17"/>
      <c r="U245" s="4">
        <v>312.89999999999998</v>
      </c>
      <c r="W245" s="17"/>
      <c r="X245" s="4">
        <v>312.89999999999998</v>
      </c>
      <c r="Z245" s="17"/>
      <c r="AA245" s="4">
        <f>+'[1]01_2021 UPDATE'!$AD$268</f>
        <v>307.5</v>
      </c>
      <c r="AC245" s="17"/>
      <c r="AD245" s="4">
        <f>E245*0.65</f>
        <v>290.55</v>
      </c>
      <c r="AF245" s="17"/>
      <c r="AG245" s="4">
        <f>E245*0.85</f>
        <v>379.95</v>
      </c>
      <c r="AI245" s="17"/>
      <c r="AJ245" s="4">
        <f>E245*0.75</f>
        <v>335.25</v>
      </c>
      <c r="AL245" s="17"/>
      <c r="AM245" s="4">
        <v>335.25</v>
      </c>
      <c r="AO245" s="17"/>
      <c r="AP245" s="4">
        <v>335.25</v>
      </c>
      <c r="AR245" s="17"/>
      <c r="AS245" s="4">
        <f>E245*0.58</f>
        <v>259.26</v>
      </c>
      <c r="AU245" s="17"/>
      <c r="AV245" s="4">
        <f t="shared" ref="AV245" si="312">MIN(J245:AS245)</f>
        <v>259.26</v>
      </c>
      <c r="AW245" s="4">
        <f t="shared" ref="AW245" si="313">MAX(J245:AT245)</f>
        <v>402.3</v>
      </c>
      <c r="AX245" s="17"/>
    </row>
    <row r="246" spans="1:52" x14ac:dyDescent="0.25">
      <c r="A246" s="3"/>
      <c r="B246" s="86"/>
      <c r="C246" s="11" t="s">
        <v>56</v>
      </c>
      <c r="D246" s="3">
        <v>72200</v>
      </c>
      <c r="E246" s="4">
        <v>20</v>
      </c>
      <c r="F246" s="54"/>
      <c r="H246" s="4">
        <f>E246*0.7</f>
        <v>14</v>
      </c>
      <c r="I246" s="17"/>
      <c r="K246" s="4">
        <f>+'[1]01_2021 UPDATE'!$N$268</f>
        <v>8.98</v>
      </c>
      <c r="L246" s="17"/>
      <c r="P246" s="4">
        <f>+'[1]01_2021 UPDATE'!$S$268</f>
        <v>10.885898880000003</v>
      </c>
      <c r="Q246" s="17"/>
      <c r="S246" s="4">
        <f>+'[1]01_2021 UPDATE'!$V$268</f>
        <v>8.1199999999999992</v>
      </c>
      <c r="T246" s="17"/>
      <c r="V246" s="4">
        <f>+'[1]01_2021 UPDATE'!$Y$268</f>
        <v>11.782366466000003</v>
      </c>
      <c r="W246" s="17"/>
      <c r="Y246" s="4">
        <f>+'[1]01_2021 UPDATE'!$AB$268</f>
        <v>10.895531250000001</v>
      </c>
      <c r="Z246" s="17"/>
      <c r="AB246" s="4">
        <f>+'[1]01_2021 UPDATE'!$AE$268</f>
        <v>14.25</v>
      </c>
      <c r="AC246" s="17"/>
      <c r="AE246" s="4">
        <f>+'[1]01_2021 UPDATE'!$AK$268</f>
        <v>10.432319760000002</v>
      </c>
      <c r="AF246" s="17"/>
      <c r="AH246" s="4">
        <f>+'[1]01_2021 UPDATE'!$AN$268</f>
        <v>11.793057120000004</v>
      </c>
      <c r="AI246" s="17"/>
      <c r="AK246" s="4">
        <f>+'[1]01_2021 UPDATE'!$AQ$268</f>
        <v>10.885898880000003</v>
      </c>
      <c r="AL246" s="17"/>
      <c r="AN246" s="4">
        <f>+'[1]01_2021 UPDATE'!$AT$268</f>
        <v>10.885898880000003</v>
      </c>
      <c r="AO246" s="17"/>
      <c r="AQ246" s="4">
        <f>+'[1]01_2021 UPDATE'!$AW$268</f>
        <v>10.885898880000003</v>
      </c>
      <c r="AR246" s="17"/>
      <c r="AT246" s="4">
        <f>+'[1]01_2021 UPDATE'!$AZ$268</f>
        <v>11.337900860000001</v>
      </c>
      <c r="AU246" s="17"/>
      <c r="AX246" s="17"/>
      <c r="AY246" s="4">
        <f>MIN(K246:AT246)</f>
        <v>8.1199999999999992</v>
      </c>
      <c r="AZ246" s="4">
        <f>MAX(K246:AT246)</f>
        <v>14.25</v>
      </c>
    </row>
    <row r="247" spans="1:52" x14ac:dyDescent="0.25">
      <c r="A247" s="3" t="s">
        <v>54</v>
      </c>
      <c r="B247" s="1" t="s">
        <v>211</v>
      </c>
      <c r="C247" s="11" t="s">
        <v>64</v>
      </c>
      <c r="D247" s="3">
        <v>74183</v>
      </c>
      <c r="E247" s="4">
        <v>3021</v>
      </c>
      <c r="F247" s="54"/>
      <c r="G247" s="4">
        <f t="shared" ref="G247" si="314">E247*0.7</f>
        <v>2114.6999999999998</v>
      </c>
      <c r="I247" s="17"/>
      <c r="J247" s="4">
        <v>2114.6999999999998</v>
      </c>
      <c r="L247" s="17"/>
      <c r="M247" s="4">
        <f>E247*0.65</f>
        <v>1963.65</v>
      </c>
      <c r="N247" s="4">
        <f>+'[1]01_2021 UPDATE'!$Q$362</f>
        <v>800</v>
      </c>
      <c r="O247" s="4">
        <f>+'[1]01_2021 UPDATE'!$R$362</f>
        <v>800</v>
      </c>
      <c r="Q247" s="17"/>
      <c r="R247" s="4">
        <f t="shared" ref="R247" si="315">E247*0.8</f>
        <v>2416.8000000000002</v>
      </c>
      <c r="T247" s="17"/>
      <c r="U247" s="4">
        <v>2114.6999999999998</v>
      </c>
      <c r="W247" s="17"/>
      <c r="X247" s="4">
        <v>2114.6999999999998</v>
      </c>
      <c r="Z247" s="17"/>
      <c r="AA247" s="4">
        <f>+'[1]01_2021 UPDATE'!$AD$362</f>
        <v>1912.5</v>
      </c>
      <c r="AC247" s="17"/>
      <c r="AD247" s="4">
        <f>+'[1]01_2021 UPDATE'!$AJ$362</f>
        <v>1650</v>
      </c>
      <c r="AF247" s="17"/>
      <c r="AG247" s="4">
        <v>950</v>
      </c>
      <c r="AI247" s="17"/>
      <c r="AJ247" s="4">
        <f>E247*0.75</f>
        <v>2265.75</v>
      </c>
      <c r="AL247" s="17"/>
      <c r="AM247" s="4">
        <v>2265.75</v>
      </c>
      <c r="AO247" s="17"/>
      <c r="AP247" s="4">
        <v>2265.75</v>
      </c>
      <c r="AR247" s="17"/>
      <c r="AS247" s="4">
        <f>E247*0.58</f>
        <v>1752.1799999999998</v>
      </c>
      <c r="AU247" s="17"/>
      <c r="AV247" s="4">
        <f t="shared" ref="AV247" si="316">MIN(J247:AS247)</f>
        <v>800</v>
      </c>
      <c r="AW247" s="4">
        <f t="shared" ref="AW247" si="317">MAX(J247:AT247)</f>
        <v>2416.8000000000002</v>
      </c>
      <c r="AX247" s="17"/>
    </row>
    <row r="248" spans="1:52" x14ac:dyDescent="0.25">
      <c r="A248" s="3"/>
      <c r="C248" s="11" t="s">
        <v>56</v>
      </c>
      <c r="D248" s="3">
        <v>74183</v>
      </c>
      <c r="E248" s="4">
        <v>294</v>
      </c>
      <c r="F248" s="54"/>
      <c r="H248" s="4">
        <f>E248*0.7</f>
        <v>205.79999999999998</v>
      </c>
      <c r="I248" s="17"/>
      <c r="K248" s="4">
        <f>+'[1]01_2021 UPDATE'!$N$362</f>
        <v>95</v>
      </c>
      <c r="L248" s="17"/>
      <c r="P248" s="4">
        <f>+'[1]01_2021 UPDATE'!$S$362</f>
        <v>135.04213944000003</v>
      </c>
      <c r="Q248" s="17"/>
      <c r="S248" s="4">
        <f>+'[1]01_2021 UPDATE'!$V$362</f>
        <v>105.14</v>
      </c>
      <c r="T248" s="17"/>
      <c r="V248" s="4">
        <f>+'[1]01_2021 UPDATE'!$Y$362</f>
        <v>156.14032305949999</v>
      </c>
      <c r="W248" s="17"/>
      <c r="Y248" s="4">
        <f>+'[1]01_2021 UPDATE'!$AB$362</f>
        <v>142.11562499999999</v>
      </c>
      <c r="Z248" s="17"/>
      <c r="AB248" s="4">
        <f>+'[1]01_2021 UPDATE'!$AE$362</f>
        <v>213.75</v>
      </c>
      <c r="AC248" s="17"/>
      <c r="AE248" s="4">
        <f>+'[1]01_2021 UPDATE'!$AK$362</f>
        <v>129.41538363000001</v>
      </c>
      <c r="AF248" s="17"/>
      <c r="AH248" s="4">
        <f>+'[1]01_2021 UPDATE'!$AN$362</f>
        <v>146.29565106000004</v>
      </c>
      <c r="AI248" s="17"/>
      <c r="AK248" s="4">
        <f>+'[1]01_2021 UPDATE'!$AQ$362</f>
        <v>135.04213944000003</v>
      </c>
      <c r="AL248" s="17"/>
      <c r="AN248" s="4">
        <f>+'[1]01_2021 UPDATE'!$AT$362</f>
        <v>135.04213944000003</v>
      </c>
      <c r="AO248" s="17"/>
      <c r="AQ248" s="4">
        <f>+'[1]01_2021 UPDATE'!$AW$362</f>
        <v>135.04213944000003</v>
      </c>
      <c r="AR248" s="17"/>
      <c r="AT248" s="4">
        <f>+'[1]01_2021 UPDATE'!$AZ$362</f>
        <v>141.89764940750001</v>
      </c>
      <c r="AU248" s="17"/>
      <c r="AX248" s="17"/>
      <c r="AY248" s="4">
        <f>MIN(K248:AT248)</f>
        <v>95</v>
      </c>
      <c r="AZ248" s="4">
        <f>MAX(K248:AT248)</f>
        <v>213.75</v>
      </c>
    </row>
    <row r="249" spans="1:52" x14ac:dyDescent="0.25">
      <c r="A249" s="3" t="s">
        <v>54</v>
      </c>
      <c r="B249" s="1" t="s">
        <v>212</v>
      </c>
      <c r="F249" s="54"/>
      <c r="I249" s="17"/>
      <c r="L249" s="17"/>
      <c r="Q249" s="17"/>
      <c r="T249" s="17"/>
      <c r="W249" s="17"/>
      <c r="Z249" s="17"/>
      <c r="AC249" s="17"/>
      <c r="AF249" s="17"/>
      <c r="AI249" s="17"/>
      <c r="AL249" s="17"/>
      <c r="AO249" s="17"/>
      <c r="AR249" s="17"/>
      <c r="AU249" s="17"/>
      <c r="AX249" s="17"/>
    </row>
    <row r="250" spans="1:52" x14ac:dyDescent="0.25">
      <c r="A250" s="3"/>
      <c r="B250" t="s">
        <v>213</v>
      </c>
      <c r="C250" s="11" t="s">
        <v>64</v>
      </c>
      <c r="D250" s="3" t="s">
        <v>214</v>
      </c>
      <c r="E250" s="4">
        <v>754</v>
      </c>
      <c r="F250" s="54"/>
      <c r="G250" s="4">
        <f t="shared" ref="G250" si="318">E250*0.7</f>
        <v>527.79999999999995</v>
      </c>
      <c r="I250" s="17"/>
      <c r="J250" s="4">
        <v>527.79999999999995</v>
      </c>
      <c r="L250" s="17"/>
      <c r="M250" s="4">
        <f>E250*0.65</f>
        <v>490.1</v>
      </c>
      <c r="N250" s="4">
        <f>E250*0.75</f>
        <v>565.5</v>
      </c>
      <c r="O250" s="4">
        <f>E250*0.9</f>
        <v>678.6</v>
      </c>
      <c r="Q250" s="17"/>
      <c r="R250" s="4">
        <f t="shared" ref="R250" si="319">E250*0.8</f>
        <v>603.20000000000005</v>
      </c>
      <c r="T250" s="17"/>
      <c r="U250" s="4">
        <v>527.79999999999995</v>
      </c>
      <c r="W250" s="17"/>
      <c r="X250" s="4">
        <v>527.79999999999995</v>
      </c>
      <c r="Z250" s="17"/>
      <c r="AA250" s="4">
        <f>+'[1]01_2021 UPDATE'!$AD$364</f>
        <v>517.5</v>
      </c>
      <c r="AC250" s="17"/>
      <c r="AD250" s="4">
        <f>E250*0.65</f>
        <v>490.1</v>
      </c>
      <c r="AF250" s="17"/>
      <c r="AG250" s="4">
        <f>E250*0.85</f>
        <v>640.9</v>
      </c>
      <c r="AI250" s="17"/>
      <c r="AJ250" s="4">
        <f>E250*0.75</f>
        <v>565.5</v>
      </c>
      <c r="AL250" s="17"/>
      <c r="AM250" s="4">
        <v>565.5</v>
      </c>
      <c r="AO250" s="17"/>
      <c r="AP250" s="4">
        <v>565.5</v>
      </c>
      <c r="AR250" s="17"/>
      <c r="AS250" s="4">
        <f>E250*0.58</f>
        <v>437.32</v>
      </c>
      <c r="AU250" s="17"/>
      <c r="AV250" s="4">
        <f t="shared" ref="AV250" si="320">MIN(J250:AS250)</f>
        <v>437.32</v>
      </c>
      <c r="AW250" s="4">
        <f t="shared" ref="AW250" si="321">MAX(J250:AT250)</f>
        <v>678.6</v>
      </c>
      <c r="AX250" s="17"/>
    </row>
    <row r="251" spans="1:52" x14ac:dyDescent="0.25">
      <c r="A251" s="3"/>
      <c r="C251" s="11" t="s">
        <v>56</v>
      </c>
      <c r="D251" s="3">
        <v>74220</v>
      </c>
      <c r="E251" s="4">
        <v>54</v>
      </c>
      <c r="F251" s="54"/>
      <c r="H251" s="4">
        <f>E251*0.7</f>
        <v>37.799999999999997</v>
      </c>
      <c r="I251" s="17"/>
      <c r="K251" s="4">
        <f>+'[1]01_2021 UPDATE'!$N$364</f>
        <v>30.53</v>
      </c>
      <c r="L251" s="17"/>
      <c r="P251" s="4">
        <f>+'[1]01_2021 UPDATE'!$S$364</f>
        <v>37.002788280000004</v>
      </c>
      <c r="Q251" s="17"/>
      <c r="S251" s="4">
        <f>+'[1]01_2021 UPDATE'!$V$364</f>
        <v>21.37</v>
      </c>
      <c r="T251" s="17"/>
      <c r="V251" s="4">
        <f>+'[1]01_2021 UPDATE'!$Y$364</f>
        <v>32.016112230700003</v>
      </c>
      <c r="W251" s="17"/>
      <c r="Y251" s="4">
        <f>+'[1]01_2021 UPDATE'!$AB$364</f>
        <v>28.896843749999999</v>
      </c>
      <c r="Z251" s="17"/>
      <c r="AB251" s="4">
        <f>+'[1]01_2021 UPDATE'!$AE$364</f>
        <v>39</v>
      </c>
      <c r="AC251" s="17"/>
      <c r="AE251" s="4">
        <f>+'[1]01_2021 UPDATE'!$AK$364</f>
        <v>35.461005435000004</v>
      </c>
      <c r="AF251" s="17"/>
      <c r="AH251" s="4">
        <f>+'[1]01_2021 UPDATE'!$AN$364</f>
        <v>40.086353970000005</v>
      </c>
      <c r="AI251" s="17"/>
      <c r="AK251" s="4">
        <f>+'[1]01_2021 UPDATE'!$AQ$364</f>
        <v>37.002788280000004</v>
      </c>
      <c r="AL251" s="17"/>
      <c r="AN251" s="4">
        <f>+'[1]01_2021 UPDATE'!$AT$364</f>
        <v>37.002788280000004</v>
      </c>
      <c r="AO251" s="17"/>
      <c r="AQ251" s="4">
        <f>+'[1]01_2021 UPDATE'!$AW$364</f>
        <v>37.002788280000004</v>
      </c>
      <c r="AR251" s="17"/>
      <c r="AT251" s="4">
        <f>+'[1]01_2021 UPDATE'!$AZ$364</f>
        <v>43.525322047499998</v>
      </c>
      <c r="AU251" s="17"/>
      <c r="AX251" s="17"/>
      <c r="AY251" s="4">
        <f>MIN(K251:AT251)</f>
        <v>21.37</v>
      </c>
      <c r="AZ251" s="4">
        <f>MAX(K251:AT251)</f>
        <v>43.525322047499998</v>
      </c>
    </row>
    <row r="252" spans="1:52" x14ac:dyDescent="0.25">
      <c r="A252" s="3"/>
      <c r="B252" t="s">
        <v>215</v>
      </c>
      <c r="C252" s="11" t="s">
        <v>64</v>
      </c>
      <c r="D252" s="3" t="s">
        <v>216</v>
      </c>
      <c r="E252" s="4">
        <v>737</v>
      </c>
      <c r="F252" s="54"/>
      <c r="G252" s="4">
        <f t="shared" ref="G252" si="322">E252*0.7</f>
        <v>515.9</v>
      </c>
      <c r="I252" s="17"/>
      <c r="J252" s="4">
        <v>515.9</v>
      </c>
      <c r="L252" s="17"/>
      <c r="M252" s="4">
        <f>E252*0.65</f>
        <v>479.05</v>
      </c>
      <c r="N252" s="4">
        <f>E252*0.75</f>
        <v>552.75</v>
      </c>
      <c r="O252" s="4">
        <f>E252*0.9</f>
        <v>663.30000000000007</v>
      </c>
      <c r="Q252" s="17"/>
      <c r="R252" s="4">
        <f t="shared" ref="R252" si="323">E252*0.8</f>
        <v>589.6</v>
      </c>
      <c r="T252" s="17"/>
      <c r="U252" s="4">
        <v>515.9</v>
      </c>
      <c r="W252" s="17"/>
      <c r="X252" s="4">
        <v>515.9</v>
      </c>
      <c r="Z252" s="17"/>
      <c r="AA252" s="4">
        <f>+'[1]01_2021 UPDATE'!$AD$368</f>
        <v>506.25</v>
      </c>
      <c r="AC252" s="17"/>
      <c r="AD252" s="4">
        <f>E252*0.65</f>
        <v>479.05</v>
      </c>
      <c r="AF252" s="17"/>
      <c r="AG252" s="4">
        <f>E252*0.85</f>
        <v>626.44999999999993</v>
      </c>
      <c r="AI252" s="17"/>
      <c r="AJ252" s="4">
        <f>E252*0.75</f>
        <v>552.75</v>
      </c>
      <c r="AL252" s="17"/>
      <c r="AM252" s="4">
        <v>552.75</v>
      </c>
      <c r="AO252" s="17"/>
      <c r="AP252" s="4">
        <v>552.75</v>
      </c>
      <c r="AR252" s="17"/>
      <c r="AS252" s="4">
        <f>E252*0.58</f>
        <v>427.46</v>
      </c>
      <c r="AU252" s="17"/>
      <c r="AV252" s="4">
        <f t="shared" ref="AV252" si="324">MIN(J252:AS252)</f>
        <v>427.46</v>
      </c>
      <c r="AW252" s="4">
        <f t="shared" ref="AW252" si="325">MAX(J252:AT252)</f>
        <v>663.30000000000007</v>
      </c>
      <c r="AX252" s="17"/>
    </row>
    <row r="253" spans="1:52" x14ac:dyDescent="0.25">
      <c r="A253" s="3"/>
      <c r="C253" s="11" t="s">
        <v>56</v>
      </c>
      <c r="D253" s="3">
        <v>74230</v>
      </c>
      <c r="E253" s="4">
        <v>171</v>
      </c>
      <c r="F253" s="54"/>
      <c r="H253" s="4">
        <f>E253*0.7</f>
        <v>119.69999999999999</v>
      </c>
      <c r="I253" s="17"/>
      <c r="K253" s="4">
        <f>+'[1]01_2021 UPDATE'!$N$368</f>
        <v>26.96</v>
      </c>
      <c r="L253" s="17"/>
      <c r="P253" s="4">
        <f>+'[1]01_2021 UPDATE'!$S$368</f>
        <v>32.684547600000002</v>
      </c>
      <c r="Q253" s="17"/>
      <c r="S253" s="4">
        <f>+'[1]01_2021 UPDATE'!$V$368</f>
        <v>24.44</v>
      </c>
      <c r="T253" s="17"/>
      <c r="V253" s="4">
        <f>+'[1]01_2021 UPDATE'!$Y$368</f>
        <v>36.775076196299999</v>
      </c>
      <c r="W253" s="17"/>
      <c r="Y253" s="4">
        <f>+'[1]01_2021 UPDATE'!$AB$368</f>
        <v>33.160312500000003</v>
      </c>
      <c r="Z253" s="17"/>
      <c r="AB253" s="4">
        <f>+'[1]01_2021 UPDATE'!$AE$368</f>
        <v>124.5</v>
      </c>
      <c r="AC253" s="17"/>
      <c r="AE253" s="4">
        <f>+'[1]01_2021 UPDATE'!$AK$368</f>
        <v>31.322691450000001</v>
      </c>
      <c r="AF253" s="17"/>
      <c r="AH253" s="4">
        <f>+'[1]01_2021 UPDATE'!$AN$368</f>
        <v>35.408259900000004</v>
      </c>
      <c r="AI253" s="17"/>
      <c r="AK253" s="4">
        <f>+'[1]01_2021 UPDATE'!$AQ$368</f>
        <v>32.684547600000002</v>
      </c>
      <c r="AL253" s="17"/>
      <c r="AN253" s="4">
        <f>+'[1]01_2021 UPDATE'!$AT$368</f>
        <v>32.684547600000002</v>
      </c>
      <c r="AO253" s="17"/>
      <c r="AQ253" s="4">
        <f>+'[1]01_2021 UPDATE'!$AW$368</f>
        <v>32.684547600000002</v>
      </c>
      <c r="AR253" s="17"/>
      <c r="AT253" s="4">
        <f>+'[1]01_2021 UPDATE'!$AZ$368</f>
        <v>34.456082532499998</v>
      </c>
      <c r="AU253" s="17"/>
      <c r="AX253" s="17"/>
      <c r="AY253" s="4">
        <f>MIN(K253:AT253)</f>
        <v>24.44</v>
      </c>
      <c r="AZ253" s="4">
        <f>MAX(K253:AT253)</f>
        <v>124.5</v>
      </c>
    </row>
    <row r="254" spans="1:52" x14ac:dyDescent="0.25">
      <c r="A254" s="3" t="s">
        <v>54</v>
      </c>
      <c r="B254" s="1" t="s">
        <v>217</v>
      </c>
      <c r="C254" s="11" t="s">
        <v>64</v>
      </c>
      <c r="D254" s="3">
        <v>75561</v>
      </c>
      <c r="E254" s="4">
        <v>2713</v>
      </c>
      <c r="F254" s="54"/>
      <c r="G254" s="4">
        <f t="shared" ref="G254" si="326">E254*0.7</f>
        <v>1899.1</v>
      </c>
      <c r="I254" s="17"/>
      <c r="J254" s="4">
        <v>1899.1</v>
      </c>
      <c r="L254" s="17"/>
      <c r="M254" s="4">
        <f>+'[1]01_2021 UPDATE'!$P$374</f>
        <v>800</v>
      </c>
      <c r="N254" s="4">
        <f>+'[1]01_2021 UPDATE'!$Q$374</f>
        <v>800</v>
      </c>
      <c r="O254" s="4">
        <f>+'[1]01_2021 UPDATE'!$R$374</f>
        <v>800</v>
      </c>
      <c r="Q254" s="17"/>
      <c r="R254" s="4">
        <f t="shared" ref="R254" si="327">E254*0.8</f>
        <v>2170.4</v>
      </c>
      <c r="T254" s="17"/>
      <c r="U254" s="4">
        <v>1899.1</v>
      </c>
      <c r="W254" s="17"/>
      <c r="X254" s="4">
        <v>1899.1</v>
      </c>
      <c r="Z254" s="17"/>
      <c r="AA254" s="4">
        <f>+'[1]01_2021 UPDATE'!$AD$374</f>
        <v>1717.5</v>
      </c>
      <c r="AC254" s="17"/>
      <c r="AD254" s="4">
        <f>+'[1]01_2021 UPDATE'!$AJ$374</f>
        <v>1650</v>
      </c>
      <c r="AF254" s="17"/>
      <c r="AG254" s="4">
        <f>+'[1]01_2021 UPDATE'!$AM$374</f>
        <v>950</v>
      </c>
      <c r="AI254" s="17"/>
      <c r="AJ254" s="4">
        <f>E254*0.75</f>
        <v>2034.75</v>
      </c>
      <c r="AL254" s="17"/>
      <c r="AM254" s="4">
        <v>2034.75</v>
      </c>
      <c r="AO254" s="17"/>
      <c r="AP254" s="4">
        <v>2034.75</v>
      </c>
      <c r="AR254" s="17"/>
      <c r="AS254" s="4">
        <f>E254*0.58</f>
        <v>1573.54</v>
      </c>
      <c r="AU254" s="17"/>
      <c r="AV254" s="4">
        <f t="shared" ref="AV254" si="328">MIN(J254:AS254)</f>
        <v>800</v>
      </c>
      <c r="AW254" s="4">
        <f t="shared" ref="AW254" si="329">MAX(J254:AT254)</f>
        <v>2170.4</v>
      </c>
      <c r="AX254" s="17"/>
    </row>
    <row r="255" spans="1:52" x14ac:dyDescent="0.25">
      <c r="A255" s="3"/>
      <c r="C255" s="11" t="s">
        <v>56</v>
      </c>
      <c r="D255" s="3">
        <v>75561</v>
      </c>
      <c r="E255" s="4">
        <v>350</v>
      </c>
      <c r="F255" s="54"/>
      <c r="H255" s="4">
        <f>E255*0.7</f>
        <v>244.99999999999997</v>
      </c>
      <c r="I255" s="17"/>
      <c r="K255" s="4">
        <f>+'[1]01_2021 UPDATE'!$N$374</f>
        <v>95</v>
      </c>
      <c r="L255" s="17"/>
      <c r="P255" s="4">
        <f>+'[1]01_2021 UPDATE'!$S$374</f>
        <v>157.28642748000001</v>
      </c>
      <c r="Q255" s="17"/>
      <c r="S255" s="4">
        <f>+'[1]01_2021 UPDATE'!$V$374</f>
        <v>116.7</v>
      </c>
      <c r="T255" s="17"/>
      <c r="V255" s="4">
        <f>+'[1]01_2021 UPDATE'!$Y$374</f>
        <v>183.39986806310003</v>
      </c>
      <c r="W255" s="17"/>
      <c r="Y255" s="4">
        <f>+'[1]01_2021 UPDATE'!$AB$374</f>
        <v>170</v>
      </c>
      <c r="Z255" s="17"/>
      <c r="AB255" s="4">
        <f>+'[1]01_2021 UPDATE'!$AE$374</f>
        <v>255</v>
      </c>
      <c r="AC255" s="17"/>
      <c r="AE255" s="4">
        <f>+'[1]01_2021 UPDATE'!$AK$374</f>
        <v>150.732826335</v>
      </c>
      <c r="AF255" s="17"/>
      <c r="AH255" s="4">
        <f>+'[1]01_2021 UPDATE'!$AN$374</f>
        <v>170.39362977000002</v>
      </c>
      <c r="AI255" s="17"/>
      <c r="AK255" s="4">
        <f>+'[1]01_2021 UPDATE'!$AQ$374</f>
        <v>157.28642748000001</v>
      </c>
      <c r="AL255" s="17"/>
      <c r="AN255" s="4">
        <f>+'[1]01_2021 UPDATE'!$AT$374</f>
        <v>157.28642748000001</v>
      </c>
      <c r="AO255" s="17"/>
      <c r="AQ255" s="4">
        <f>+'[1]01_2021 UPDATE'!$AW$374</f>
        <v>157.28642748000001</v>
      </c>
      <c r="AR255" s="17"/>
      <c r="AT255" s="4">
        <f>+'[1]01_2021 UPDATE'!$AZ$374</f>
        <v>164.49236315249999</v>
      </c>
      <c r="AU255" s="17"/>
      <c r="AX255" s="17"/>
      <c r="AY255" s="4">
        <f>MIN(K255:AT255)</f>
        <v>95</v>
      </c>
      <c r="AZ255" s="4">
        <f>MAX(K255:AT255)</f>
        <v>255</v>
      </c>
    </row>
    <row r="256" spans="1:52" x14ac:dyDescent="0.25">
      <c r="A256" s="3" t="s">
        <v>54</v>
      </c>
      <c r="B256" s="1" t="s">
        <v>218</v>
      </c>
      <c r="C256" s="11" t="s">
        <v>64</v>
      </c>
      <c r="D256" s="3">
        <v>75574</v>
      </c>
      <c r="E256" s="4">
        <v>2481</v>
      </c>
      <c r="F256" s="54"/>
      <c r="G256" s="4">
        <f t="shared" ref="G256" si="330">E256*0.7</f>
        <v>1736.6999999999998</v>
      </c>
      <c r="I256" s="17"/>
      <c r="J256" s="4">
        <v>1736.6999999999998</v>
      </c>
      <c r="L256" s="17"/>
      <c r="M256" s="4">
        <f>E256*0.65</f>
        <v>1612.65</v>
      </c>
      <c r="N256" s="4">
        <f>E256*0.75</f>
        <v>1860.75</v>
      </c>
      <c r="O256" s="4">
        <f>E256*0.9</f>
        <v>2232.9</v>
      </c>
      <c r="Q256" s="17"/>
      <c r="R256" s="4">
        <f t="shared" ref="R256" si="331">E256*0.8</f>
        <v>1984.8000000000002</v>
      </c>
      <c r="T256" s="17"/>
      <c r="U256" s="4">
        <v>1736.6999999999998</v>
      </c>
      <c r="W256" s="17"/>
      <c r="X256" s="4">
        <v>1736.6999999999998</v>
      </c>
      <c r="Z256" s="17"/>
      <c r="AA256" s="4">
        <f>+'[1]01_2021 UPDATE'!$AD$379</f>
        <v>1672.5</v>
      </c>
      <c r="AC256" s="17"/>
      <c r="AD256" s="4">
        <f>E256*0.65</f>
        <v>1612.65</v>
      </c>
      <c r="AF256" s="17"/>
      <c r="AG256" s="4">
        <f>E256*0.85</f>
        <v>2108.85</v>
      </c>
      <c r="AI256" s="17"/>
      <c r="AJ256" s="4">
        <f>E256*0.75</f>
        <v>1860.75</v>
      </c>
      <c r="AL256" s="17"/>
      <c r="AM256" s="4">
        <v>1860.75</v>
      </c>
      <c r="AO256" s="17"/>
      <c r="AP256" s="4">
        <v>1860.75</v>
      </c>
      <c r="AR256" s="17"/>
      <c r="AS256" s="4">
        <f>E256*0.58</f>
        <v>1438.9799999999998</v>
      </c>
      <c r="AU256" s="17"/>
      <c r="AV256" s="4">
        <f t="shared" ref="AV256" si="332">MIN(J256:AS256)</f>
        <v>1438.9799999999998</v>
      </c>
      <c r="AW256" s="4">
        <f t="shared" ref="AW256" si="333">MAX(J256:AT256)</f>
        <v>2232.9</v>
      </c>
      <c r="AX256" s="17"/>
    </row>
    <row r="257" spans="1:52" x14ac:dyDescent="0.25">
      <c r="A257" s="3"/>
      <c r="C257" s="11" t="s">
        <v>56</v>
      </c>
      <c r="D257" s="3">
        <v>75574</v>
      </c>
      <c r="E257" s="4">
        <v>299</v>
      </c>
      <c r="F257" s="54"/>
      <c r="H257" s="4">
        <f>E257*0.7</f>
        <v>209.29999999999998</v>
      </c>
      <c r="I257" s="17"/>
      <c r="K257" s="4">
        <f>+'[1]01_2021 UPDATE'!$N$379</f>
        <v>124.05</v>
      </c>
      <c r="L257" s="17"/>
      <c r="P257" s="4">
        <f>+'[1]01_2021 UPDATE'!$S$379</f>
        <v>145.94059763999999</v>
      </c>
      <c r="Q257" s="17"/>
      <c r="S257" s="4">
        <f>+'[1]01_2021 UPDATE'!$V$379</f>
        <v>109.84</v>
      </c>
      <c r="T257" s="17"/>
      <c r="V257" s="4">
        <f>+'[1]01_2021 UPDATE'!$Y$379</f>
        <v>160.86717072920001</v>
      </c>
      <c r="W257" s="17"/>
      <c r="Y257" s="4">
        <f>+'[1]01_2021 UPDATE'!$AB$379</f>
        <v>92.5</v>
      </c>
      <c r="Z257" s="17"/>
      <c r="AB257" s="4">
        <f>+'[1]01_2021 UPDATE'!$AE$379</f>
        <v>138.75</v>
      </c>
      <c r="AC257" s="17"/>
      <c r="AE257" s="4">
        <f>+'[1]01_2021 UPDATE'!$AK$379</f>
        <v>139.859739405</v>
      </c>
      <c r="AF257" s="17"/>
      <c r="AH257" s="4">
        <f>+'[1]01_2021 UPDATE'!$AN$379</f>
        <v>158.10231411000001</v>
      </c>
      <c r="AI257" s="17"/>
      <c r="AK257" s="4">
        <f>+'[1]01_2021 UPDATE'!$AQ$379</f>
        <v>145.94059763999999</v>
      </c>
      <c r="AL257" s="17"/>
      <c r="AN257" s="4">
        <f>+'[1]01_2021 UPDATE'!$AT$379</f>
        <v>145.94059763999999</v>
      </c>
      <c r="AO257" s="17"/>
      <c r="AQ257" s="4">
        <f>+'[1]01_2021 UPDATE'!$AW$379</f>
        <v>145.94059763999999</v>
      </c>
      <c r="AR257" s="17"/>
      <c r="AT257" s="4">
        <f>+'[1]01_2021 UPDATE'!$AZ$379</f>
        <v>152.27240531999999</v>
      </c>
      <c r="AU257" s="17"/>
      <c r="AX257" s="17"/>
      <c r="AY257" s="4">
        <f>MIN(K257:AT257)</f>
        <v>92.5</v>
      </c>
      <c r="AZ257" s="4">
        <f>MAX(K257:AT257)</f>
        <v>160.86717072920001</v>
      </c>
    </row>
    <row r="258" spans="1:52" x14ac:dyDescent="0.25">
      <c r="A258" s="3" t="s">
        <v>54</v>
      </c>
      <c r="B258" s="1" t="s">
        <v>219</v>
      </c>
      <c r="C258" s="11" t="s">
        <v>64</v>
      </c>
      <c r="D258" s="3">
        <v>76705</v>
      </c>
      <c r="E258" s="4">
        <v>676</v>
      </c>
      <c r="F258" s="54"/>
      <c r="G258" s="4">
        <f t="shared" ref="G258" si="334">E258*0.7</f>
        <v>473.2</v>
      </c>
      <c r="I258" s="17"/>
      <c r="J258" s="4">
        <v>473.2</v>
      </c>
      <c r="L258" s="17"/>
      <c r="M258" s="4">
        <f>E258*0.65</f>
        <v>439.40000000000003</v>
      </c>
      <c r="N258" s="4">
        <f>E258*0.75</f>
        <v>507</v>
      </c>
      <c r="O258" s="4">
        <f>E258*0.9</f>
        <v>608.4</v>
      </c>
      <c r="Q258" s="17"/>
      <c r="R258" s="4">
        <f t="shared" ref="R258" si="335">E258*0.8</f>
        <v>540.80000000000007</v>
      </c>
      <c r="T258" s="17"/>
      <c r="U258" s="4">
        <v>473.2</v>
      </c>
      <c r="W258" s="17"/>
      <c r="X258" s="4">
        <v>473.2</v>
      </c>
      <c r="Z258" s="17"/>
      <c r="AA258" s="4">
        <f>+'[1]01_2021 UPDATE'!$AD$390</f>
        <v>468.75</v>
      </c>
      <c r="AC258" s="17"/>
      <c r="AD258" s="4">
        <f>E258*0.65</f>
        <v>439.40000000000003</v>
      </c>
      <c r="AF258" s="17"/>
      <c r="AG258" s="4">
        <f>E258*0.85</f>
        <v>574.6</v>
      </c>
      <c r="AI258" s="17"/>
      <c r="AJ258" s="4">
        <f>E258*0.75</f>
        <v>507</v>
      </c>
      <c r="AL258" s="17"/>
      <c r="AM258" s="4">
        <v>507</v>
      </c>
      <c r="AO258" s="17"/>
      <c r="AP258" s="4">
        <v>507</v>
      </c>
      <c r="AR258" s="17"/>
      <c r="AS258" s="4">
        <f>E258*0.58</f>
        <v>392.08</v>
      </c>
      <c r="AU258" s="17"/>
      <c r="AV258" s="4">
        <f t="shared" ref="AV258" si="336">MIN(J258:AS258)</f>
        <v>392.08</v>
      </c>
      <c r="AW258" s="4">
        <f t="shared" ref="AW258" si="337">MAX(J258:AT258)</f>
        <v>608.4</v>
      </c>
      <c r="AX258" s="17"/>
    </row>
    <row r="259" spans="1:52" x14ac:dyDescent="0.25">
      <c r="A259" s="3"/>
      <c r="C259" s="11" t="s">
        <v>56</v>
      </c>
      <c r="D259" s="3">
        <v>76705</v>
      </c>
      <c r="E259" s="4">
        <v>62</v>
      </c>
      <c r="F259" s="54"/>
      <c r="H259" s="4">
        <f>E259*0.7</f>
        <v>43.4</v>
      </c>
      <c r="I259" s="17"/>
      <c r="K259" s="4">
        <f>+'[1]01_2021 UPDATE'!$N$390</f>
        <v>29.8</v>
      </c>
      <c r="L259" s="17"/>
      <c r="P259" s="4">
        <f>+'[1]01_2021 UPDATE'!$S$390</f>
        <v>36.12233664</v>
      </c>
      <c r="Q259" s="17"/>
      <c r="S259" s="4">
        <f>+'[1]01_2021 UPDATE'!$V$390</f>
        <v>27.45</v>
      </c>
      <c r="T259" s="17"/>
      <c r="V259" s="4">
        <f>+'[1]01_2021 UPDATE'!$Y$390</f>
        <v>41.059006591199996</v>
      </c>
      <c r="W259" s="17"/>
      <c r="Y259" s="4">
        <f>+'[1]01_2021 UPDATE'!$AB$390</f>
        <v>51.16</v>
      </c>
      <c r="Z259" s="17"/>
      <c r="AB259" s="4">
        <f>+'[1]01_2021 UPDATE'!$AE$390</f>
        <v>45</v>
      </c>
      <c r="AC259" s="17"/>
      <c r="AE259" s="4">
        <f>+'[1]01_2021 UPDATE'!$AK$390</f>
        <v>34.61723928</v>
      </c>
      <c r="AF259" s="17"/>
      <c r="AH259" s="4">
        <f>+'[1]01_2021 UPDATE'!$AN$390</f>
        <v>39.132531360000002</v>
      </c>
      <c r="AI259" s="17"/>
      <c r="AK259" s="4">
        <f>+'[1]01_2021 UPDATE'!$AQ$390</f>
        <v>36.12233664</v>
      </c>
      <c r="AL259" s="17"/>
      <c r="AN259" s="4">
        <f>+'[1]01_2021 UPDATE'!$AT$390</f>
        <v>36.12233664</v>
      </c>
      <c r="AO259" s="17"/>
      <c r="AQ259" s="4">
        <f>+'[1]01_2021 UPDATE'!$AW$390</f>
        <v>36.12233664</v>
      </c>
      <c r="AR259" s="17"/>
      <c r="AT259" s="4">
        <f>+'[1]01_2021 UPDATE'!$AZ$390</f>
        <v>37.617612579999992</v>
      </c>
      <c r="AU259" s="17"/>
      <c r="AX259" s="17"/>
      <c r="AY259" s="4">
        <f>MIN(K259:AT259)</f>
        <v>27.45</v>
      </c>
      <c r="AZ259" s="4">
        <f>MAX(K259:AT259)</f>
        <v>51.16</v>
      </c>
    </row>
    <row r="260" spans="1:52" x14ac:dyDescent="0.25">
      <c r="A260" s="3" t="s">
        <v>54</v>
      </c>
      <c r="B260" s="1" t="s">
        <v>220</v>
      </c>
      <c r="C260" s="11" t="s">
        <v>64</v>
      </c>
      <c r="D260" s="3">
        <v>77080</v>
      </c>
      <c r="E260" s="4">
        <v>716</v>
      </c>
      <c r="F260" s="54"/>
      <c r="G260" s="4">
        <f t="shared" ref="G260" si="338">E260*0.7</f>
        <v>501.2</v>
      </c>
      <c r="I260" s="17"/>
      <c r="J260" s="4">
        <v>501.2</v>
      </c>
      <c r="L260" s="17"/>
      <c r="M260" s="4">
        <f>E260*0.65</f>
        <v>465.40000000000003</v>
      </c>
      <c r="N260" s="4">
        <f>E260*0.75</f>
        <v>537</v>
      </c>
      <c r="O260" s="4">
        <f>E260*0.9</f>
        <v>644.4</v>
      </c>
      <c r="Q260" s="17"/>
      <c r="R260" s="4">
        <f t="shared" ref="R260" si="339">E260*0.8</f>
        <v>572.80000000000007</v>
      </c>
      <c r="T260" s="17"/>
      <c r="U260" s="4">
        <v>501.2</v>
      </c>
      <c r="W260" s="17"/>
      <c r="X260" s="4">
        <v>501.2</v>
      </c>
      <c r="Z260" s="17"/>
      <c r="AA260" s="4">
        <f>+'[1]01_2021 UPDATE'!$AD$408</f>
        <v>491.25</v>
      </c>
      <c r="AC260" s="17"/>
      <c r="AD260" s="4">
        <f>E260*0.65</f>
        <v>465.40000000000003</v>
      </c>
      <c r="AF260" s="17"/>
      <c r="AG260" s="4">
        <f>E260*0.85</f>
        <v>608.6</v>
      </c>
      <c r="AI260" s="17"/>
      <c r="AJ260" s="4">
        <f>E260*0.75</f>
        <v>537</v>
      </c>
      <c r="AL260" s="17"/>
      <c r="AM260" s="4">
        <v>537</v>
      </c>
      <c r="AO260" s="17"/>
      <c r="AP260" s="4">
        <v>537</v>
      </c>
      <c r="AR260" s="17"/>
      <c r="AS260" s="4">
        <f>E260*0.58</f>
        <v>415.28</v>
      </c>
      <c r="AU260" s="17"/>
      <c r="AV260" s="4">
        <f t="shared" ref="AV260" si="340">MIN(J260:AS260)</f>
        <v>415.28</v>
      </c>
      <c r="AW260" s="4">
        <f t="shared" ref="AW260" si="341">MAX(J260:AT260)</f>
        <v>644.4</v>
      </c>
      <c r="AX260" s="17"/>
    </row>
    <row r="261" spans="1:52" x14ac:dyDescent="0.25">
      <c r="A261" s="3"/>
      <c r="C261" s="11" t="s">
        <v>56</v>
      </c>
      <c r="D261" s="3">
        <v>77080</v>
      </c>
      <c r="E261" s="4">
        <v>23</v>
      </c>
      <c r="F261" s="54"/>
      <c r="H261" s="4">
        <f>E261*0.7</f>
        <v>16.099999999999998</v>
      </c>
      <c r="I261" s="17"/>
      <c r="K261" s="4">
        <f>+'[1]01_2021 UPDATE'!$N$408</f>
        <v>10.050000000000001</v>
      </c>
      <c r="L261" s="17"/>
      <c r="P261" s="4">
        <f>+'[1]01_2021 UPDATE'!$S$408</f>
        <v>12.185138880000002</v>
      </c>
      <c r="Q261" s="17"/>
      <c r="S261" s="4">
        <f>+'[1]01_2021 UPDATE'!$V$408</f>
        <v>9.49</v>
      </c>
      <c r="T261" s="17"/>
      <c r="V261" s="4">
        <f>+'[1]01_2021 UPDATE'!$Y$408</f>
        <v>19.866565426500003</v>
      </c>
      <c r="W261" s="17"/>
      <c r="Y261" s="4">
        <f>+'[1]01_2021 UPDATE'!$AB$408</f>
        <v>12.790406250000002</v>
      </c>
      <c r="Z261" s="17"/>
      <c r="AB261" s="4">
        <f>+'[1]01_2021 UPDATE'!$AE$408</f>
        <v>16.5</v>
      </c>
      <c r="AC261" s="17"/>
      <c r="AE261" s="4">
        <f>+'[1]01_2021 UPDATE'!$AK$408</f>
        <v>11.677424760000001</v>
      </c>
      <c r="AF261" s="17"/>
      <c r="AH261" s="4">
        <f>+'[1]01_2021 UPDATE'!$AN$408</f>
        <v>13.200567120000002</v>
      </c>
      <c r="AI261" s="17"/>
      <c r="AK261" s="4">
        <f>+'[1]01_2021 UPDATE'!$AQ$408</f>
        <v>12.185138880000002</v>
      </c>
      <c r="AL261" s="17"/>
      <c r="AN261" s="4">
        <f>+'[1]01_2021 UPDATE'!$AT$408</f>
        <v>12.185138880000002</v>
      </c>
      <c r="AO261" s="17"/>
      <c r="AQ261" s="4">
        <f>+'[1]01_2021 UPDATE'!$AW$408</f>
        <v>12.185138880000002</v>
      </c>
      <c r="AR261" s="17"/>
      <c r="AT261" s="4">
        <f>+'[1]01_2021 UPDATE'!$AZ$408</f>
        <v>12.689367109999999</v>
      </c>
      <c r="AU261" s="17"/>
      <c r="AX261" s="17"/>
      <c r="AY261" s="4">
        <f>MIN(K261:AT261)</f>
        <v>9.49</v>
      </c>
      <c r="AZ261" s="4">
        <f>MAX(K261:AT261)</f>
        <v>19.866565426500003</v>
      </c>
    </row>
    <row r="262" spans="1:52" x14ac:dyDescent="0.25">
      <c r="A262" s="3" t="s">
        <v>54</v>
      </c>
      <c r="B262" s="1" t="s">
        <v>221</v>
      </c>
      <c r="C262" s="11" t="s">
        <v>64</v>
      </c>
      <c r="D262" s="3">
        <v>78264</v>
      </c>
      <c r="E262" s="4">
        <v>2058</v>
      </c>
      <c r="F262" s="54"/>
      <c r="G262" s="4">
        <f t="shared" ref="G262" si="342">E262*0.7</f>
        <v>1440.6</v>
      </c>
      <c r="I262" s="17"/>
      <c r="J262" s="4">
        <v>1440.6</v>
      </c>
      <c r="L262" s="17"/>
      <c r="M262" s="4">
        <f>E262*0.65</f>
        <v>1337.7</v>
      </c>
      <c r="N262" s="4">
        <f>E262*0.75</f>
        <v>1543.5</v>
      </c>
      <c r="O262" s="4">
        <f>E262*0.9</f>
        <v>1852.2</v>
      </c>
      <c r="Q262" s="17"/>
      <c r="R262" s="4">
        <f t="shared" ref="R262" si="343">E262*0.8</f>
        <v>1646.4</v>
      </c>
      <c r="T262" s="17"/>
      <c r="U262" s="4">
        <v>1440.6</v>
      </c>
      <c r="W262" s="17"/>
      <c r="X262" s="4">
        <v>1440.6</v>
      </c>
      <c r="Z262" s="17"/>
      <c r="AA262" s="4">
        <f>+'[1]01_2021 UPDATE'!$AD$414</f>
        <v>1387.5</v>
      </c>
      <c r="AC262" s="17"/>
      <c r="AD262" s="4">
        <f>E262*0.65</f>
        <v>1337.7</v>
      </c>
      <c r="AF262" s="17"/>
      <c r="AG262" s="4">
        <f>E262*0.85</f>
        <v>1749.3</v>
      </c>
      <c r="AI262" s="17"/>
      <c r="AJ262" s="4">
        <f>E262*0.75</f>
        <v>1543.5</v>
      </c>
      <c r="AL262" s="17"/>
      <c r="AM262" s="4">
        <v>1543.5</v>
      </c>
      <c r="AO262" s="17"/>
      <c r="AP262" s="4">
        <v>1543.5</v>
      </c>
      <c r="AR262" s="17"/>
      <c r="AS262" s="4">
        <f>E262*0.58</f>
        <v>1193.6399999999999</v>
      </c>
      <c r="AU262" s="17"/>
      <c r="AV262" s="4">
        <f t="shared" ref="AV262" si="344">MIN(J262:AS262)</f>
        <v>1193.6399999999999</v>
      </c>
      <c r="AW262" s="4">
        <f t="shared" ref="AW262" si="345">MAX(J262:AT262)</f>
        <v>1852.2</v>
      </c>
      <c r="AX262" s="17"/>
    </row>
    <row r="263" spans="1:52" x14ac:dyDescent="0.25">
      <c r="A263" s="3"/>
      <c r="C263" s="11" t="s">
        <v>56</v>
      </c>
      <c r="D263" s="3">
        <v>78264</v>
      </c>
      <c r="E263" s="4">
        <v>91</v>
      </c>
      <c r="F263" s="54"/>
      <c r="H263" s="4">
        <f>E263*0.7</f>
        <v>63.699999999999996</v>
      </c>
      <c r="I263" s="17"/>
      <c r="K263" s="4">
        <f>+'[1]01_2021 UPDATE'!$N$414</f>
        <v>39.53</v>
      </c>
      <c r="L263" s="17"/>
      <c r="P263" s="4">
        <f>+'[1]01_2021 UPDATE'!$S$414</f>
        <v>47.915538120000008</v>
      </c>
      <c r="Q263" s="17"/>
      <c r="S263" s="4">
        <f>+'[1]01_2021 UPDATE'!$V$414</f>
        <v>36.32</v>
      </c>
      <c r="T263" s="17"/>
      <c r="V263" s="4">
        <f>+'[1]01_2021 UPDATE'!$Y$414</f>
        <v>53.7914401986</v>
      </c>
      <c r="W263" s="17"/>
      <c r="Y263" s="4">
        <f>+'[1]01_2021 UPDATE'!$AB$414</f>
        <v>48.793031249999999</v>
      </c>
      <c r="Z263" s="17"/>
      <c r="AB263" s="4">
        <f>+'[1]01_2021 UPDATE'!$AE$414</f>
        <v>66</v>
      </c>
      <c r="AC263" s="17"/>
      <c r="AE263" s="4">
        <f>+'[1]01_2021 UPDATE'!$AK$414</f>
        <v>45.919057365000008</v>
      </c>
      <c r="AF263" s="17"/>
      <c r="AH263" s="4">
        <f>+'[1]01_2021 UPDATE'!$AN$414</f>
        <v>51.908499630000009</v>
      </c>
      <c r="AI263" s="17"/>
      <c r="AK263" s="4">
        <f>+'[1]01_2021 UPDATE'!$AQ$414</f>
        <v>47.915538120000008</v>
      </c>
      <c r="AL263" s="17"/>
      <c r="AN263" s="4">
        <f>+'[1]01_2021 UPDATE'!$AT$414</f>
        <v>47.915538120000008</v>
      </c>
      <c r="AO263" s="17"/>
      <c r="AQ263" s="4">
        <f>+'[1]01_2021 UPDATE'!$AW$414</f>
        <v>47.915538120000008</v>
      </c>
      <c r="AR263" s="17"/>
      <c r="AT263" s="4">
        <f>+'[1]01_2021 UPDATE'!$AZ$414</f>
        <v>49.8483821425</v>
      </c>
      <c r="AU263" s="17"/>
      <c r="AX263" s="17"/>
      <c r="AY263" s="4">
        <f>MIN(K263:AT263)</f>
        <v>36.32</v>
      </c>
      <c r="AZ263" s="4">
        <f>MAX(K263:AT263)</f>
        <v>66</v>
      </c>
    </row>
    <row r="264" spans="1:52" x14ac:dyDescent="0.25">
      <c r="A264" s="3" t="s">
        <v>54</v>
      </c>
      <c r="B264" s="1" t="s">
        <v>222</v>
      </c>
      <c r="C264" s="11" t="s">
        <v>64</v>
      </c>
      <c r="D264" s="3">
        <v>78451</v>
      </c>
      <c r="E264" s="4">
        <v>3916</v>
      </c>
      <c r="F264" s="54"/>
      <c r="G264" s="4">
        <f t="shared" ref="G264" si="346">E264*0.7</f>
        <v>2741.2</v>
      </c>
      <c r="I264" s="17"/>
      <c r="J264" s="4">
        <v>2741.2</v>
      </c>
      <c r="L264" s="17"/>
      <c r="M264" s="4">
        <f>E264*0.65</f>
        <v>2545.4</v>
      </c>
      <c r="N264" s="4">
        <f>E264*0.75</f>
        <v>2937</v>
      </c>
      <c r="O264" s="4">
        <f>E264*0.9</f>
        <v>3524.4</v>
      </c>
      <c r="Q264" s="17"/>
      <c r="R264" s="4">
        <f t="shared" ref="R264" si="347">E264*0.8</f>
        <v>3132.8</v>
      </c>
      <c r="T264" s="17"/>
      <c r="U264" s="4">
        <v>2741.2</v>
      </c>
      <c r="W264" s="17"/>
      <c r="X264" s="4">
        <v>2741.2</v>
      </c>
      <c r="Z264" s="17"/>
      <c r="AA264" s="4">
        <f>+'[1]01_2021 UPDATE'!$AD$420</f>
        <v>2565</v>
      </c>
      <c r="AC264" s="17"/>
      <c r="AD264" s="4">
        <f>E264*0.65</f>
        <v>2545.4</v>
      </c>
      <c r="AF264" s="17"/>
      <c r="AG264" s="4">
        <f>E264*0.85</f>
        <v>3328.6</v>
      </c>
      <c r="AI264" s="17"/>
      <c r="AJ264" s="4">
        <f>E264*0.75</f>
        <v>2937</v>
      </c>
      <c r="AL264" s="17"/>
      <c r="AM264" s="4">
        <v>2937</v>
      </c>
      <c r="AO264" s="17"/>
      <c r="AP264" s="4">
        <v>2937</v>
      </c>
      <c r="AR264" s="17"/>
      <c r="AS264" s="4">
        <f>E264*0.58</f>
        <v>2271.2799999999997</v>
      </c>
      <c r="AU264" s="17"/>
      <c r="AV264" s="4">
        <f t="shared" ref="AV264" si="348">MIN(J264:AS264)</f>
        <v>2271.2799999999997</v>
      </c>
      <c r="AW264" s="4">
        <f t="shared" ref="AW264" si="349">MAX(J264:AT264)</f>
        <v>3524.4</v>
      </c>
      <c r="AX264" s="17"/>
    </row>
    <row r="265" spans="1:52" x14ac:dyDescent="0.25">
      <c r="A265" s="3"/>
      <c r="C265" s="11" t="s">
        <v>56</v>
      </c>
      <c r="D265" s="3">
        <v>78451</v>
      </c>
      <c r="E265" s="4">
        <v>137</v>
      </c>
      <c r="F265" s="54"/>
      <c r="H265" s="4">
        <f>E265*0.7</f>
        <v>95.899999999999991</v>
      </c>
      <c r="I265" s="17"/>
      <c r="K265" s="4">
        <f>+'[1]01_2021 UPDATE'!$N$420</f>
        <v>68.27</v>
      </c>
      <c r="L265" s="17"/>
      <c r="P265" s="4">
        <f>+'[1]01_2021 UPDATE'!$S$420</f>
        <v>82.751194080000005</v>
      </c>
      <c r="Q265" s="17"/>
      <c r="S265" s="4">
        <f>+'[1]01_2021 UPDATE'!$V$420</f>
        <v>62.53</v>
      </c>
      <c r="T265" s="17"/>
      <c r="V265" s="4">
        <f>+'[1]01_2021 UPDATE'!$Y$420</f>
        <v>92.213075744400001</v>
      </c>
      <c r="W265" s="17"/>
      <c r="Y265" s="4">
        <f>+'[1]01_2021 UPDATE'!$AB$420</f>
        <v>66.5</v>
      </c>
      <c r="Z265" s="17"/>
      <c r="AB265" s="4">
        <f>+'[1]01_2021 UPDATE'!$AE$420</f>
        <v>99.75</v>
      </c>
      <c r="AC265" s="17"/>
      <c r="AE265" s="4">
        <f>+'[1]01_2021 UPDATE'!$AK$420</f>
        <v>79.303227660000005</v>
      </c>
      <c r="AF265" s="17"/>
      <c r="AH265" s="4">
        <f>+'[1]01_2021 UPDATE'!$AN$420</f>
        <v>89.647126920000005</v>
      </c>
      <c r="AI265" s="17"/>
      <c r="AK265" s="4">
        <f>+'[1]01_2021 UPDATE'!$AQ$420</f>
        <v>82.751194080000005</v>
      </c>
      <c r="AL265" s="17"/>
      <c r="AN265" s="4">
        <f>+'[1]01_2021 UPDATE'!$AT$420</f>
        <v>82.751194080000005</v>
      </c>
      <c r="AO265" s="17"/>
      <c r="AQ265" s="4">
        <f>+'[1]01_2021 UPDATE'!$AW$420</f>
        <v>82.751194080000005</v>
      </c>
      <c r="AR265" s="17"/>
      <c r="AT265" s="4">
        <f>+'[1]01_2021 UPDATE'!$AZ$420</f>
        <v>86.537987897499988</v>
      </c>
      <c r="AU265" s="17"/>
      <c r="AX265" s="17"/>
      <c r="AY265" s="4">
        <f>MIN(K265:AT265)</f>
        <v>62.53</v>
      </c>
      <c r="AZ265" s="4">
        <f>MAX(K265:AT265)</f>
        <v>99.75</v>
      </c>
    </row>
    <row r="266" spans="1:52" x14ac:dyDescent="0.25">
      <c r="A266" s="3" t="s">
        <v>54</v>
      </c>
      <c r="B266" s="1" t="s">
        <v>223</v>
      </c>
      <c r="C266" s="11" t="s">
        <v>64</v>
      </c>
      <c r="D266" s="3">
        <v>78452</v>
      </c>
      <c r="E266" s="4">
        <v>4561</v>
      </c>
      <c r="F266" s="54"/>
      <c r="G266" s="4">
        <f t="shared" ref="G266" si="350">E266*0.7</f>
        <v>3192.7</v>
      </c>
      <c r="I266" s="17"/>
      <c r="J266" s="4">
        <v>3192.7</v>
      </c>
      <c r="L266" s="17"/>
      <c r="M266" s="4">
        <f>E266*0.65</f>
        <v>2964.65</v>
      </c>
      <c r="N266" s="4">
        <f>E266*0.75</f>
        <v>3420.75</v>
      </c>
      <c r="O266" s="4">
        <f>E266*0.9</f>
        <v>4104.9000000000005</v>
      </c>
      <c r="Q266" s="17"/>
      <c r="R266" s="4">
        <f t="shared" ref="R266" si="351">E266*0.8</f>
        <v>3648.8</v>
      </c>
      <c r="T266" s="17"/>
      <c r="U266" s="4">
        <v>3192.7</v>
      </c>
      <c r="W266" s="17"/>
      <c r="X266" s="4">
        <v>3192.7</v>
      </c>
      <c r="Z266" s="17"/>
      <c r="AA266" s="4">
        <f>+'[1]01_2021 UPDATE'!$AD$421</f>
        <v>3000</v>
      </c>
      <c r="AC266" s="17"/>
      <c r="AD266" s="4">
        <f>E266*0.65</f>
        <v>2964.65</v>
      </c>
      <c r="AF266" s="17"/>
      <c r="AG266" s="4">
        <f>E266*0.85</f>
        <v>3876.85</v>
      </c>
      <c r="AI266" s="17"/>
      <c r="AJ266" s="4">
        <f>E266*0.75</f>
        <v>3420.75</v>
      </c>
      <c r="AL266" s="17"/>
      <c r="AM266" s="4">
        <v>3420.75</v>
      </c>
      <c r="AO266" s="17"/>
      <c r="AP266" s="4">
        <v>3420.75</v>
      </c>
      <c r="AR266" s="17"/>
      <c r="AS266" s="4">
        <f>E266*0.58</f>
        <v>2645.3799999999997</v>
      </c>
      <c r="AU266" s="17"/>
      <c r="AV266" s="4">
        <f t="shared" ref="AV266" si="352">MIN(J266:AS266)</f>
        <v>2645.3799999999997</v>
      </c>
      <c r="AW266" s="4">
        <f t="shared" ref="AW266" si="353">MAX(J266:AT266)</f>
        <v>4104.9000000000005</v>
      </c>
      <c r="AX266" s="17"/>
    </row>
    <row r="267" spans="1:52" x14ac:dyDescent="0.25">
      <c r="A267" s="3"/>
      <c r="C267" s="11" t="s">
        <v>56</v>
      </c>
      <c r="D267" s="3">
        <v>78452</v>
      </c>
      <c r="E267" s="4">
        <v>187</v>
      </c>
      <c r="F267" s="54"/>
      <c r="H267" s="4">
        <f>E267*0.7</f>
        <v>130.9</v>
      </c>
      <c r="I267" s="17"/>
      <c r="K267" s="4">
        <f>+'[1]01_2021 UPDATE'!$N$421</f>
        <v>80.489999999999995</v>
      </c>
      <c r="L267" s="17"/>
      <c r="P267" s="4">
        <f>+'[1]01_2021 UPDATE'!$S$421</f>
        <v>97.563396240000003</v>
      </c>
      <c r="Q267" s="17"/>
      <c r="S267" s="4">
        <f>+'[1]01_2021 UPDATE'!$V$421</f>
        <v>74.14</v>
      </c>
      <c r="T267" s="17"/>
      <c r="V267" s="4">
        <f>+'[1]01_2021 UPDATE'!$Y$421</f>
        <v>108.3929780102</v>
      </c>
      <c r="W267" s="17"/>
      <c r="Y267" s="4">
        <f>+'[1]01_2021 UPDATE'!$AB$421</f>
        <v>91</v>
      </c>
      <c r="Z267" s="17"/>
      <c r="AB267" s="4">
        <f>+'[1]01_2021 UPDATE'!$AE$421</f>
        <v>136.5</v>
      </c>
      <c r="AC267" s="17"/>
      <c r="AE267" s="4">
        <f>+'[1]01_2021 UPDATE'!$AK$421</f>
        <v>93.498254729999999</v>
      </c>
      <c r="AF267" s="17"/>
      <c r="AH267" s="4">
        <f>+'[1]01_2021 UPDATE'!$AN$421</f>
        <v>105.69367926000001</v>
      </c>
      <c r="AI267" s="17"/>
      <c r="AK267" s="4">
        <f>+'[1]01_2021 UPDATE'!$AQ$421</f>
        <v>97.563396240000003</v>
      </c>
      <c r="AL267" s="17"/>
      <c r="AN267" s="4">
        <f>+'[1]01_2021 UPDATE'!$AT$421</f>
        <v>97.563396240000003</v>
      </c>
      <c r="AO267" s="17"/>
      <c r="AQ267" s="4">
        <f>+'[1]01_2021 UPDATE'!$AW$421</f>
        <v>97.563396240000003</v>
      </c>
      <c r="AR267" s="17"/>
      <c r="AT267" s="4">
        <f>+'[1]01_2021 UPDATE'!$AZ$421</f>
        <v>101.47709582499999</v>
      </c>
      <c r="AU267" s="17"/>
      <c r="AX267" s="17"/>
      <c r="AY267" s="4">
        <f>MIN(K267:AT267)</f>
        <v>74.14</v>
      </c>
      <c r="AZ267" s="4">
        <f>MAX(K267:AT267)</f>
        <v>136.5</v>
      </c>
    </row>
    <row r="268" spans="1:52" x14ac:dyDescent="0.25">
      <c r="A268" s="3" t="s">
        <v>54</v>
      </c>
      <c r="B268" s="1" t="s">
        <v>224</v>
      </c>
      <c r="C268" s="11" t="s">
        <v>64</v>
      </c>
      <c r="D268" s="3">
        <v>78582</v>
      </c>
      <c r="E268" s="4">
        <v>2341</v>
      </c>
      <c r="F268" s="54"/>
      <c r="G268" s="4">
        <f t="shared" ref="G268" si="354">E268*0.7</f>
        <v>1638.6999999999998</v>
      </c>
      <c r="I268" s="17"/>
      <c r="J268" s="4">
        <v>1638.6999999999998</v>
      </c>
      <c r="L268" s="17"/>
      <c r="M268" s="4">
        <f>E268*0.65</f>
        <v>1521.65</v>
      </c>
      <c r="N268" s="4">
        <f>E268*0.75</f>
        <v>1755.75</v>
      </c>
      <c r="O268" s="4">
        <f>E268*0.9</f>
        <v>2106.9</v>
      </c>
      <c r="Q268" s="17"/>
      <c r="R268" s="4">
        <f t="shared" ref="R268" si="355">E268*0.8</f>
        <v>1872.8000000000002</v>
      </c>
      <c r="T268" s="17"/>
      <c r="U268" s="4">
        <v>1638.6999999999998</v>
      </c>
      <c r="W268" s="17"/>
      <c r="X268" s="4">
        <v>1638.6999999999998</v>
      </c>
      <c r="Z268" s="17"/>
      <c r="AA268" s="4">
        <f>+'[1]01_2021 UPDATE'!$AD$428</f>
        <v>1455</v>
      </c>
      <c r="AC268" s="17"/>
      <c r="AD268" s="4">
        <f>E268*0.65</f>
        <v>1521.65</v>
      </c>
      <c r="AF268" s="17"/>
      <c r="AG268" s="4">
        <f>E268*0.85</f>
        <v>1989.85</v>
      </c>
      <c r="AI268" s="17"/>
      <c r="AJ268" s="4">
        <f>E268*0.75</f>
        <v>1755.75</v>
      </c>
      <c r="AL268" s="17"/>
      <c r="AM268" s="4">
        <v>1755.75</v>
      </c>
      <c r="AO268" s="17"/>
      <c r="AP268" s="4">
        <v>1755.75</v>
      </c>
      <c r="AR268" s="17"/>
      <c r="AS268" s="4">
        <f>E268*0.58</f>
        <v>1357.78</v>
      </c>
      <c r="AU268" s="17"/>
      <c r="AV268" s="4">
        <f t="shared" ref="AV268" si="356">MIN(J268:AS268)</f>
        <v>1357.78</v>
      </c>
      <c r="AW268" s="4">
        <f t="shared" ref="AW268" si="357">MAX(J268:AT268)</f>
        <v>2106.9</v>
      </c>
      <c r="AX268" s="17"/>
    </row>
    <row r="269" spans="1:52" x14ac:dyDescent="0.25">
      <c r="A269" s="3"/>
      <c r="C269" s="11" t="s">
        <v>56</v>
      </c>
      <c r="D269" s="3">
        <v>78582</v>
      </c>
      <c r="E269" s="4">
        <v>103</v>
      </c>
      <c r="F269" s="54"/>
      <c r="H269" s="4">
        <f>E269*0.7</f>
        <v>72.099999999999994</v>
      </c>
      <c r="I269" s="17"/>
      <c r="K269" s="4">
        <f>+'[1]01_2021 UPDATE'!$N$428</f>
        <v>53.5</v>
      </c>
      <c r="L269" s="17"/>
      <c r="P269" s="4">
        <f>+'[1]01_2021 UPDATE'!$S$428</f>
        <v>64.851997680000011</v>
      </c>
      <c r="Q269" s="17"/>
      <c r="S269" s="4">
        <f>+'[1]01_2021 UPDATE'!$V$428</f>
        <v>49.84</v>
      </c>
      <c r="T269" s="17"/>
      <c r="V269" s="4">
        <f>+'[1]01_2021 UPDATE'!$AB$428</f>
        <v>50</v>
      </c>
      <c r="W269" s="17"/>
      <c r="Y269" s="4">
        <f>+'[1]01_2021 UPDATE'!$AB$428</f>
        <v>50</v>
      </c>
      <c r="Z269" s="17"/>
      <c r="AB269" s="4">
        <f>+'[1]01_2021 UPDATE'!$AE$428</f>
        <v>75</v>
      </c>
      <c r="AC269" s="17"/>
      <c r="AE269" s="4">
        <f>+'[1]01_2021 UPDATE'!$AK$428</f>
        <v>62.149831110000001</v>
      </c>
      <c r="AF269" s="17"/>
      <c r="AH269" s="4">
        <f>+'[1]01_2021 UPDATE'!$AN$428</f>
        <v>70.256330820000017</v>
      </c>
      <c r="AI269" s="17"/>
      <c r="AK269" s="4">
        <f>+'[1]01_2021 UPDATE'!$AQ$428</f>
        <v>64.851997680000011</v>
      </c>
      <c r="AL269" s="17"/>
      <c r="AN269" s="4">
        <f>+'[1]01_2021 UPDATE'!$AT$428</f>
        <v>64.851997680000011</v>
      </c>
      <c r="AO269" s="17"/>
      <c r="AQ269" s="4">
        <f>+'[1]01_2021 UPDATE'!$AW$428</f>
        <v>64.851997680000011</v>
      </c>
      <c r="AR269" s="17"/>
      <c r="AT269" s="4">
        <f>+'[1]01_2021 UPDATE'!$AZ$428</f>
        <v>67.986861172499985</v>
      </c>
      <c r="AU269" s="17"/>
      <c r="AX269" s="17"/>
      <c r="AY269" s="4">
        <f>MIN(K269:AT269)</f>
        <v>49.84</v>
      </c>
      <c r="AZ269" s="4">
        <f>MAX(K269:AT269)</f>
        <v>75</v>
      </c>
    </row>
    <row r="270" spans="1:52" x14ac:dyDescent="0.25">
      <c r="A270" s="3" t="s">
        <v>54</v>
      </c>
      <c r="B270" s="1" t="s">
        <v>225</v>
      </c>
      <c r="C270" s="11" t="s">
        <v>64</v>
      </c>
      <c r="D270" s="3">
        <v>78815</v>
      </c>
      <c r="E270" s="4">
        <v>6515</v>
      </c>
      <c r="F270" s="54"/>
      <c r="G270" s="4">
        <f t="shared" ref="G270:G309" si="358">E270*0.7</f>
        <v>4560.5</v>
      </c>
      <c r="I270" s="17"/>
      <c r="J270" s="4">
        <v>2000</v>
      </c>
      <c r="L270" s="17"/>
      <c r="M270" s="4">
        <f>+'[1]01_2021 UPDATE'!$P$433</f>
        <v>2000</v>
      </c>
      <c r="N270" s="4">
        <f>+'[1]01_2021 UPDATE'!$Q$433</f>
        <v>2000</v>
      </c>
      <c r="O270" s="4">
        <f>+'[1]01_2021 UPDATE'!$R$433</f>
        <v>2000</v>
      </c>
      <c r="Q270" s="17"/>
      <c r="R270" s="4">
        <f t="shared" ref="R270" si="359">E270*0.8</f>
        <v>5212</v>
      </c>
      <c r="T270" s="17"/>
      <c r="U270" s="4">
        <v>2000</v>
      </c>
      <c r="W270" s="17"/>
      <c r="X270" s="4">
        <v>2000</v>
      </c>
      <c r="Z270" s="17"/>
      <c r="AA270" s="4">
        <f>+'[1]01_2021 UPDATE'!$AD$433</f>
        <v>3937.5</v>
      </c>
      <c r="AC270" s="17"/>
      <c r="AD270" s="4">
        <f>+'[1]01_2021 UPDATE'!$AJ$433</f>
        <v>2450</v>
      </c>
      <c r="AF270" s="17"/>
      <c r="AG270" s="4">
        <f>+'[1]01_2021 UPDATE'!$AM$433</f>
        <v>1195</v>
      </c>
      <c r="AI270" s="17"/>
      <c r="AJ270" s="4">
        <f>E270*0.75</f>
        <v>4886.25</v>
      </c>
      <c r="AL270" s="17"/>
      <c r="AM270" s="4">
        <v>4886.25</v>
      </c>
      <c r="AO270" s="17"/>
      <c r="AP270" s="4">
        <v>4886.25</v>
      </c>
      <c r="AR270" s="17"/>
      <c r="AS270" s="4">
        <f>E270*0.58</f>
        <v>3778.7</v>
      </c>
      <c r="AU270" s="17"/>
      <c r="AV270" s="4">
        <f t="shared" ref="AV270" si="360">MIN(J270:AS270)</f>
        <v>1195</v>
      </c>
      <c r="AW270" s="4">
        <f t="shared" ref="AW270" si="361">MAX(J270:AT270)</f>
        <v>5212</v>
      </c>
      <c r="AX270" s="17"/>
    </row>
    <row r="271" spans="1:52" x14ac:dyDescent="0.25">
      <c r="A271" s="3"/>
      <c r="C271" s="11" t="s">
        <v>56</v>
      </c>
      <c r="D271" s="3">
        <v>78815</v>
      </c>
      <c r="E271" s="4">
        <v>314</v>
      </c>
      <c r="F271" s="54"/>
      <c r="H271" s="4">
        <f>E271*0.7</f>
        <v>219.79999999999998</v>
      </c>
      <c r="I271" s="17"/>
      <c r="K271" s="4">
        <f>+'[1]01_2021 UPDATE'!$N$433</f>
        <v>100</v>
      </c>
      <c r="L271" s="17"/>
      <c r="P271" s="4">
        <f>+'[1]01_2021 UPDATE'!$S$433</f>
        <v>146.77817435999998</v>
      </c>
      <c r="Q271" s="17"/>
      <c r="S271" s="4">
        <f>+'[1]01_2021 UPDATE'!$V$433</f>
        <v>114.97</v>
      </c>
      <c r="T271" s="17"/>
      <c r="V271" s="4">
        <f>+'[1]01_2021 UPDATE'!$Y$433</f>
        <v>170.69475727459999</v>
      </c>
      <c r="W271" s="17"/>
      <c r="Y271" s="4">
        <f>+'[1]01_2021 UPDATE'!$AB$433</f>
        <v>153.95859375000001</v>
      </c>
      <c r="Z271" s="17"/>
      <c r="AB271" s="4">
        <f>+'[1]01_2021 UPDATE'!$AE$433</f>
        <v>228.75</v>
      </c>
      <c r="AC271" s="17"/>
      <c r="AE271" s="4">
        <f>+'[1]01_2021 UPDATE'!$AK$433</f>
        <v>140.662417095</v>
      </c>
      <c r="AF271" s="17"/>
      <c r="AH271" s="4">
        <f>+'[1]01_2021 UPDATE'!$AN$433</f>
        <v>159.00968889000001</v>
      </c>
      <c r="AI271" s="17"/>
      <c r="AK271" s="4">
        <f>+'[1]01_2021 UPDATE'!$AQ$433</f>
        <v>146.77817435999998</v>
      </c>
      <c r="AL271" s="17"/>
      <c r="AN271" s="4">
        <f>+'[1]01_2021 UPDATE'!$AT$433</f>
        <v>146.77817435999998</v>
      </c>
      <c r="AO271" s="17"/>
      <c r="AQ271" s="4">
        <f>+'[1]01_2021 UPDATE'!$AW$433</f>
        <v>146.77817435999998</v>
      </c>
      <c r="AR271" s="17"/>
      <c r="AT271" s="4">
        <f>+'[1]01_2021 UPDATE'!$AZ$433</f>
        <v>153.15716522499997</v>
      </c>
      <c r="AU271" s="17"/>
      <c r="AX271" s="17"/>
      <c r="AY271" s="4">
        <f>MIN(K271:AT271)</f>
        <v>100</v>
      </c>
      <c r="AZ271" s="4">
        <f>MAX(K271:AT271)</f>
        <v>228.75</v>
      </c>
    </row>
    <row r="272" spans="1:52" x14ac:dyDescent="0.25">
      <c r="A272" s="3" t="s">
        <v>54</v>
      </c>
      <c r="B272" s="1" t="s">
        <v>226</v>
      </c>
      <c r="C272" s="11" t="s">
        <v>64</v>
      </c>
      <c r="D272" s="3">
        <v>91035</v>
      </c>
      <c r="E272" s="4">
        <v>1847</v>
      </c>
      <c r="F272" s="54"/>
      <c r="G272" s="4">
        <f t="shared" si="358"/>
        <v>1292.8999999999999</v>
      </c>
      <c r="I272" s="17"/>
      <c r="J272" s="4">
        <v>1292.8999999999999</v>
      </c>
      <c r="L272" s="17"/>
      <c r="M272" s="4">
        <f t="shared" ref="M272:M281" si="362">E272*0.65</f>
        <v>1200.55</v>
      </c>
      <c r="N272" s="4">
        <f t="shared" ref="N272:N281" si="363">E272*0.75</f>
        <v>1385.25</v>
      </c>
      <c r="O272" s="4">
        <f t="shared" ref="O272:O281" si="364">E272*0.9</f>
        <v>1662.3</v>
      </c>
      <c r="Q272" s="17"/>
      <c r="R272" s="4">
        <f t="shared" ref="R272:R282" si="365">E272*0.8</f>
        <v>1477.6000000000001</v>
      </c>
      <c r="T272" s="17"/>
      <c r="U272" s="4">
        <v>1292.8999999999999</v>
      </c>
      <c r="W272" s="17"/>
      <c r="X272" s="4">
        <v>1292.8999999999999</v>
      </c>
      <c r="Z272" s="17"/>
      <c r="AA272" s="4">
        <f>+'[1]01_2021 UPDATE'!$AD$2933</f>
        <v>1192.5</v>
      </c>
      <c r="AC272" s="17"/>
      <c r="AD272" s="4">
        <f t="shared" ref="AD272:AD282" si="366">E272*0.65</f>
        <v>1200.55</v>
      </c>
      <c r="AF272" s="17"/>
      <c r="AG272" s="4">
        <f t="shared" ref="AG272:AG282" si="367">E272*0.85</f>
        <v>1569.95</v>
      </c>
      <c r="AI272" s="17"/>
      <c r="AJ272" s="4">
        <f t="shared" ref="AJ272:AJ282" si="368">E272*0.75</f>
        <v>1385.25</v>
      </c>
      <c r="AL272" s="17"/>
      <c r="AM272" s="4">
        <v>1385.25</v>
      </c>
      <c r="AO272" s="17"/>
      <c r="AP272" s="4">
        <v>1385.25</v>
      </c>
      <c r="AR272" s="17"/>
      <c r="AS272" s="4">
        <f t="shared" ref="AS272:AS282" si="369">E272*0.58</f>
        <v>1071.26</v>
      </c>
      <c r="AU272" s="17"/>
      <c r="AV272" s="4">
        <f t="shared" ref="AV272:AV282" si="370">MIN(J272:AS272)</f>
        <v>1071.26</v>
      </c>
      <c r="AW272" s="4">
        <f t="shared" ref="AW272:AW282" si="371">MAX(J272:AT272)</f>
        <v>1662.3</v>
      </c>
      <c r="AX272" s="17"/>
    </row>
    <row r="273" spans="1:52" x14ac:dyDescent="0.25">
      <c r="A273" s="3" t="s">
        <v>54</v>
      </c>
      <c r="B273" s="1" t="s">
        <v>227</v>
      </c>
      <c r="C273" s="11" t="s">
        <v>64</v>
      </c>
      <c r="D273" s="3">
        <v>92507</v>
      </c>
      <c r="E273" s="4">
        <v>161</v>
      </c>
      <c r="F273" s="54"/>
      <c r="G273" s="4">
        <f t="shared" si="358"/>
        <v>112.69999999999999</v>
      </c>
      <c r="I273" s="17"/>
      <c r="J273" s="4">
        <v>112.69999999999999</v>
      </c>
      <c r="L273" s="17"/>
      <c r="M273" s="4">
        <f t="shared" si="362"/>
        <v>104.65</v>
      </c>
      <c r="N273" s="4">
        <f t="shared" si="363"/>
        <v>120.75</v>
      </c>
      <c r="O273" s="4">
        <f t="shared" si="364"/>
        <v>144.9</v>
      </c>
      <c r="Q273" s="17"/>
      <c r="R273" s="4">
        <f t="shared" si="365"/>
        <v>128.80000000000001</v>
      </c>
      <c r="T273" s="17"/>
      <c r="U273" s="4">
        <v>112.69999999999999</v>
      </c>
      <c r="W273" s="17"/>
      <c r="X273" s="4">
        <v>112.69999999999999</v>
      </c>
      <c r="Z273" s="17"/>
      <c r="AA273" s="4">
        <f>+'[1]01_2021 UPDATE'!$AD$2940</f>
        <v>116.25</v>
      </c>
      <c r="AC273" s="17"/>
      <c r="AD273" s="4">
        <f t="shared" si="366"/>
        <v>104.65</v>
      </c>
      <c r="AF273" s="17"/>
      <c r="AG273" s="4">
        <f t="shared" si="367"/>
        <v>136.85</v>
      </c>
      <c r="AI273" s="17"/>
      <c r="AJ273" s="4">
        <f t="shared" si="368"/>
        <v>120.75</v>
      </c>
      <c r="AL273" s="17"/>
      <c r="AM273" s="4">
        <v>120.75</v>
      </c>
      <c r="AO273" s="17"/>
      <c r="AP273" s="4">
        <v>120.75</v>
      </c>
      <c r="AR273" s="17"/>
      <c r="AS273" s="4">
        <f t="shared" si="369"/>
        <v>93.38</v>
      </c>
      <c r="AU273" s="17"/>
      <c r="AV273" s="4">
        <f t="shared" si="370"/>
        <v>93.38</v>
      </c>
      <c r="AW273" s="4">
        <f t="shared" si="371"/>
        <v>144.9</v>
      </c>
      <c r="AX273" s="17"/>
    </row>
    <row r="274" spans="1:52" x14ac:dyDescent="0.25">
      <c r="A274" s="3" t="s">
        <v>54</v>
      </c>
      <c r="B274" s="1" t="s">
        <v>228</v>
      </c>
      <c r="C274" s="11" t="s">
        <v>64</v>
      </c>
      <c r="D274" s="3">
        <v>92524</v>
      </c>
      <c r="E274" s="4">
        <v>312</v>
      </c>
      <c r="F274" s="54"/>
      <c r="G274" s="4">
        <f t="shared" si="358"/>
        <v>218.39999999999998</v>
      </c>
      <c r="I274" s="17"/>
      <c r="J274" s="4">
        <v>218.39999999999998</v>
      </c>
      <c r="L274" s="17"/>
      <c r="M274" s="4">
        <f t="shared" si="362"/>
        <v>202.8</v>
      </c>
      <c r="N274" s="4">
        <f t="shared" si="363"/>
        <v>234</v>
      </c>
      <c r="O274" s="4">
        <f t="shared" si="364"/>
        <v>280.8</v>
      </c>
      <c r="Q274" s="17"/>
      <c r="R274" s="4">
        <f t="shared" si="365"/>
        <v>249.60000000000002</v>
      </c>
      <c r="T274" s="17"/>
      <c r="U274" s="4">
        <v>218.39999999999998</v>
      </c>
      <c r="W274" s="17"/>
      <c r="X274" s="4">
        <v>218.39999999999998</v>
      </c>
      <c r="Z274" s="17"/>
      <c r="AA274" s="4">
        <f>+'[1]01_2021 UPDATE'!$AD$2946</f>
        <v>225</v>
      </c>
      <c r="AC274" s="17"/>
      <c r="AD274" s="4">
        <f t="shared" si="366"/>
        <v>202.8</v>
      </c>
      <c r="AF274" s="17"/>
      <c r="AG274" s="4">
        <f t="shared" si="367"/>
        <v>265.2</v>
      </c>
      <c r="AI274" s="17"/>
      <c r="AJ274" s="4">
        <f t="shared" si="368"/>
        <v>234</v>
      </c>
      <c r="AL274" s="17"/>
      <c r="AM274" s="4">
        <v>234</v>
      </c>
      <c r="AO274" s="17"/>
      <c r="AP274" s="4">
        <v>234</v>
      </c>
      <c r="AR274" s="17"/>
      <c r="AS274" s="4">
        <f t="shared" si="369"/>
        <v>180.95999999999998</v>
      </c>
      <c r="AU274" s="17"/>
      <c r="AV274" s="4">
        <f t="shared" si="370"/>
        <v>180.95999999999998</v>
      </c>
      <c r="AW274" s="4">
        <f t="shared" si="371"/>
        <v>280.8</v>
      </c>
      <c r="AX274" s="17"/>
    </row>
    <row r="275" spans="1:52" x14ac:dyDescent="0.25">
      <c r="A275" s="3" t="s">
        <v>54</v>
      </c>
      <c r="B275" s="1" t="s">
        <v>229</v>
      </c>
      <c r="C275" s="11" t="s">
        <v>64</v>
      </c>
      <c r="D275" s="3">
        <v>92526</v>
      </c>
      <c r="E275" s="4">
        <v>182</v>
      </c>
      <c r="F275" s="54"/>
      <c r="G275" s="4">
        <f t="shared" si="358"/>
        <v>127.39999999999999</v>
      </c>
      <c r="I275" s="17"/>
      <c r="J275" s="4">
        <v>127.39999999999999</v>
      </c>
      <c r="L275" s="17"/>
      <c r="M275" s="4">
        <f t="shared" si="362"/>
        <v>118.3</v>
      </c>
      <c r="N275" s="4">
        <f t="shared" si="363"/>
        <v>136.5</v>
      </c>
      <c r="O275" s="4">
        <f t="shared" si="364"/>
        <v>163.80000000000001</v>
      </c>
      <c r="Q275" s="17"/>
      <c r="R275" s="4">
        <f t="shared" si="365"/>
        <v>145.6</v>
      </c>
      <c r="T275" s="17"/>
      <c r="U275" s="4">
        <v>127.39999999999999</v>
      </c>
      <c r="W275" s="17"/>
      <c r="X275" s="4">
        <v>127.39999999999999</v>
      </c>
      <c r="Z275" s="17"/>
      <c r="AA275" s="4">
        <f>+'[1]01_2021 UPDATE'!$AD$2947</f>
        <v>131.25</v>
      </c>
      <c r="AC275" s="17"/>
      <c r="AD275" s="4">
        <f t="shared" si="366"/>
        <v>118.3</v>
      </c>
      <c r="AF275" s="17"/>
      <c r="AG275" s="4">
        <f t="shared" si="367"/>
        <v>154.69999999999999</v>
      </c>
      <c r="AI275" s="17"/>
      <c r="AJ275" s="4">
        <f t="shared" si="368"/>
        <v>136.5</v>
      </c>
      <c r="AL275" s="17"/>
      <c r="AM275" s="4">
        <v>136.5</v>
      </c>
      <c r="AO275" s="17"/>
      <c r="AP275" s="4">
        <v>136.5</v>
      </c>
      <c r="AR275" s="17"/>
      <c r="AS275" s="4">
        <f t="shared" si="369"/>
        <v>105.55999999999999</v>
      </c>
      <c r="AU275" s="17"/>
      <c r="AV275" s="4">
        <f t="shared" si="370"/>
        <v>105.55999999999999</v>
      </c>
      <c r="AW275" s="4">
        <f t="shared" si="371"/>
        <v>163.80000000000001</v>
      </c>
      <c r="AX275" s="17"/>
    </row>
    <row r="276" spans="1:52" x14ac:dyDescent="0.25">
      <c r="A276" s="3" t="s">
        <v>54</v>
      </c>
      <c r="B276" s="1" t="s">
        <v>230</v>
      </c>
      <c r="C276" s="11" t="s">
        <v>64</v>
      </c>
      <c r="D276" s="3">
        <v>92611</v>
      </c>
      <c r="E276" s="4">
        <v>437</v>
      </c>
      <c r="F276" s="54"/>
      <c r="G276" s="4">
        <f t="shared" si="358"/>
        <v>305.89999999999998</v>
      </c>
      <c r="I276" s="17"/>
      <c r="J276" s="4">
        <v>305.89999999999998</v>
      </c>
      <c r="L276" s="17"/>
      <c r="M276" s="4">
        <f t="shared" si="362"/>
        <v>284.05</v>
      </c>
      <c r="N276" s="4">
        <f t="shared" si="363"/>
        <v>327.75</v>
      </c>
      <c r="O276" s="4">
        <f t="shared" si="364"/>
        <v>393.3</v>
      </c>
      <c r="Q276" s="17"/>
      <c r="R276" s="4">
        <f t="shared" si="365"/>
        <v>349.6</v>
      </c>
      <c r="T276" s="17"/>
      <c r="U276" s="4">
        <v>305.89999999999998</v>
      </c>
      <c r="W276" s="17"/>
      <c r="X276" s="4">
        <v>305.89999999999998</v>
      </c>
      <c r="Z276" s="17"/>
      <c r="AA276" s="4">
        <f>+'[1]01_2021 UPDATE'!$AD$2951</f>
        <v>315</v>
      </c>
      <c r="AC276" s="17"/>
      <c r="AD276" s="4">
        <f t="shared" si="366"/>
        <v>284.05</v>
      </c>
      <c r="AF276" s="17"/>
      <c r="AG276" s="4">
        <f t="shared" si="367"/>
        <v>371.45</v>
      </c>
      <c r="AI276" s="17"/>
      <c r="AJ276" s="4">
        <f t="shared" si="368"/>
        <v>327.75</v>
      </c>
      <c r="AL276" s="17"/>
      <c r="AM276" s="4">
        <v>327.75</v>
      </c>
      <c r="AO276" s="17"/>
      <c r="AP276" s="4">
        <v>327.75</v>
      </c>
      <c r="AR276" s="17"/>
      <c r="AS276" s="4">
        <f t="shared" si="369"/>
        <v>253.45999999999998</v>
      </c>
      <c r="AU276" s="17"/>
      <c r="AV276" s="4">
        <f t="shared" si="370"/>
        <v>253.45999999999998</v>
      </c>
      <c r="AW276" s="4">
        <f t="shared" si="371"/>
        <v>393.3</v>
      </c>
      <c r="AX276" s="17"/>
    </row>
    <row r="277" spans="1:52" x14ac:dyDescent="0.25">
      <c r="A277" s="3" t="s">
        <v>54</v>
      </c>
      <c r="B277" s="1" t="s">
        <v>231</v>
      </c>
      <c r="C277" s="11" t="s">
        <v>64</v>
      </c>
      <c r="D277" s="3">
        <v>93296</v>
      </c>
      <c r="E277" s="4">
        <v>130</v>
      </c>
      <c r="F277" s="54"/>
      <c r="G277" s="4">
        <f t="shared" si="358"/>
        <v>91</v>
      </c>
      <c r="I277" s="17"/>
      <c r="J277" s="4">
        <v>91</v>
      </c>
      <c r="L277" s="17"/>
      <c r="M277" s="4">
        <f t="shared" si="362"/>
        <v>84.5</v>
      </c>
      <c r="N277" s="4">
        <f t="shared" si="363"/>
        <v>97.5</v>
      </c>
      <c r="O277" s="4">
        <f t="shared" si="364"/>
        <v>117</v>
      </c>
      <c r="Q277" s="17"/>
      <c r="R277" s="4">
        <f t="shared" si="365"/>
        <v>104</v>
      </c>
      <c r="T277" s="17"/>
      <c r="U277" s="4">
        <v>91</v>
      </c>
      <c r="W277" s="17"/>
      <c r="X277" s="4">
        <v>91</v>
      </c>
      <c r="Z277" s="17"/>
      <c r="AA277" s="4">
        <f>+'[1]01_2021 UPDATE'!$AD$2987</f>
        <v>90</v>
      </c>
      <c r="AC277" s="17"/>
      <c r="AD277" s="4">
        <f t="shared" si="366"/>
        <v>84.5</v>
      </c>
      <c r="AF277" s="17"/>
      <c r="AG277" s="4">
        <f t="shared" si="367"/>
        <v>110.5</v>
      </c>
      <c r="AI277" s="17"/>
      <c r="AJ277" s="4">
        <f t="shared" si="368"/>
        <v>97.5</v>
      </c>
      <c r="AL277" s="17"/>
      <c r="AM277" s="4">
        <v>97.5</v>
      </c>
      <c r="AO277" s="17"/>
      <c r="AP277" s="4">
        <v>97.5</v>
      </c>
      <c r="AR277" s="17"/>
      <c r="AS277" s="4">
        <f t="shared" si="369"/>
        <v>75.399999999999991</v>
      </c>
      <c r="AU277" s="17"/>
      <c r="AV277" s="4">
        <f t="shared" si="370"/>
        <v>75.399999999999991</v>
      </c>
      <c r="AW277" s="4">
        <f t="shared" si="371"/>
        <v>117</v>
      </c>
      <c r="AX277" s="17"/>
    </row>
    <row r="278" spans="1:52" x14ac:dyDescent="0.25">
      <c r="A278" s="3" t="s">
        <v>54</v>
      </c>
      <c r="B278" s="1" t="s">
        <v>232</v>
      </c>
      <c r="C278" s="11" t="s">
        <v>64</v>
      </c>
      <c r="D278" s="3">
        <v>94010</v>
      </c>
      <c r="E278" s="4">
        <v>175</v>
      </c>
      <c r="F278" s="54"/>
      <c r="G278" s="4">
        <f t="shared" si="358"/>
        <v>122.49999999999999</v>
      </c>
      <c r="I278" s="17"/>
      <c r="J278" s="4">
        <v>122.49999999999999</v>
      </c>
      <c r="L278" s="17"/>
      <c r="M278" s="4">
        <f t="shared" si="362"/>
        <v>113.75</v>
      </c>
      <c r="N278" s="4">
        <f t="shared" si="363"/>
        <v>131.25</v>
      </c>
      <c r="O278" s="4">
        <f t="shared" si="364"/>
        <v>157.5</v>
      </c>
      <c r="Q278" s="17"/>
      <c r="R278" s="4">
        <f t="shared" si="365"/>
        <v>140</v>
      </c>
      <c r="T278" s="17"/>
      <c r="U278" s="4">
        <v>122.49999999999999</v>
      </c>
      <c r="W278" s="17"/>
      <c r="X278" s="4">
        <v>122.49999999999999</v>
      </c>
      <c r="Z278" s="17"/>
      <c r="AA278" s="4">
        <f>+'[1]01_2021 UPDATE'!$AD$3015</f>
        <v>127.5</v>
      </c>
      <c r="AC278" s="17"/>
      <c r="AD278" s="4">
        <f t="shared" si="366"/>
        <v>113.75</v>
      </c>
      <c r="AF278" s="17"/>
      <c r="AG278" s="4">
        <f t="shared" si="367"/>
        <v>148.75</v>
      </c>
      <c r="AI278" s="17"/>
      <c r="AJ278" s="4">
        <f t="shared" si="368"/>
        <v>131.25</v>
      </c>
      <c r="AL278" s="17"/>
      <c r="AM278" s="4">
        <v>131.25</v>
      </c>
      <c r="AO278" s="17"/>
      <c r="AP278" s="4">
        <v>131.25</v>
      </c>
      <c r="AR278" s="17"/>
      <c r="AS278" s="4">
        <f t="shared" si="369"/>
        <v>101.5</v>
      </c>
      <c r="AU278" s="17"/>
      <c r="AV278" s="4">
        <f t="shared" si="370"/>
        <v>101.5</v>
      </c>
      <c r="AW278" s="4">
        <f t="shared" si="371"/>
        <v>157.5</v>
      </c>
      <c r="AX278" s="17"/>
    </row>
    <row r="279" spans="1:52" x14ac:dyDescent="0.25">
      <c r="A279" s="3" t="s">
        <v>54</v>
      </c>
      <c r="B279" s="1" t="s">
        <v>233</v>
      </c>
      <c r="C279" s="11" t="s">
        <v>64</v>
      </c>
      <c r="D279" s="3">
        <v>94618</v>
      </c>
      <c r="E279" s="4">
        <v>324</v>
      </c>
      <c r="F279" s="54"/>
      <c r="G279" s="4">
        <f t="shared" si="358"/>
        <v>226.79999999999998</v>
      </c>
      <c r="I279" s="17"/>
      <c r="J279" s="4">
        <v>226.79999999999998</v>
      </c>
      <c r="L279" s="17"/>
      <c r="M279" s="4">
        <f t="shared" si="362"/>
        <v>210.6</v>
      </c>
      <c r="N279" s="4">
        <f t="shared" si="363"/>
        <v>243</v>
      </c>
      <c r="O279" s="4">
        <f t="shared" si="364"/>
        <v>291.60000000000002</v>
      </c>
      <c r="Q279" s="17"/>
      <c r="R279" s="4">
        <f t="shared" si="365"/>
        <v>259.2</v>
      </c>
      <c r="T279" s="17"/>
      <c r="U279" s="4">
        <v>226.79999999999998</v>
      </c>
      <c r="W279" s="17"/>
      <c r="X279" s="4">
        <v>226.79999999999998</v>
      </c>
      <c r="Z279" s="17"/>
      <c r="AA279" s="4">
        <f>+'[1]01_2021 UPDATE'!$AD$3029</f>
        <v>236.25</v>
      </c>
      <c r="AC279" s="17"/>
      <c r="AD279" s="4">
        <f t="shared" si="366"/>
        <v>210.6</v>
      </c>
      <c r="AF279" s="17"/>
      <c r="AG279" s="4">
        <f t="shared" si="367"/>
        <v>275.39999999999998</v>
      </c>
      <c r="AI279" s="17"/>
      <c r="AJ279" s="4">
        <f t="shared" si="368"/>
        <v>243</v>
      </c>
      <c r="AL279" s="17"/>
      <c r="AM279" s="4">
        <v>243</v>
      </c>
      <c r="AO279" s="17"/>
      <c r="AP279" s="4">
        <v>243</v>
      </c>
      <c r="AR279" s="17"/>
      <c r="AS279" s="4">
        <f t="shared" si="369"/>
        <v>187.92</v>
      </c>
      <c r="AU279" s="17"/>
      <c r="AV279" s="4">
        <f t="shared" si="370"/>
        <v>187.92</v>
      </c>
      <c r="AW279" s="4">
        <f t="shared" si="371"/>
        <v>291.60000000000002</v>
      </c>
      <c r="AX279" s="17"/>
    </row>
    <row r="280" spans="1:52" x14ac:dyDescent="0.25">
      <c r="A280" s="3" t="s">
        <v>54</v>
      </c>
      <c r="B280" s="1" t="s">
        <v>234</v>
      </c>
      <c r="C280" s="11" t="s">
        <v>64</v>
      </c>
      <c r="D280" s="3">
        <v>94640</v>
      </c>
      <c r="E280" s="4">
        <v>101</v>
      </c>
      <c r="F280" s="54"/>
      <c r="G280" s="4">
        <f t="shared" si="358"/>
        <v>70.699999999999989</v>
      </c>
      <c r="I280" s="17"/>
      <c r="J280" s="4">
        <v>70.699999999999989</v>
      </c>
      <c r="L280" s="17"/>
      <c r="M280" s="4">
        <f t="shared" si="362"/>
        <v>65.650000000000006</v>
      </c>
      <c r="N280" s="4">
        <f t="shared" si="363"/>
        <v>75.75</v>
      </c>
      <c r="O280" s="4">
        <f t="shared" si="364"/>
        <v>90.9</v>
      </c>
      <c r="Q280" s="17"/>
      <c r="R280" s="4">
        <f t="shared" si="365"/>
        <v>80.800000000000011</v>
      </c>
      <c r="T280" s="17"/>
      <c r="U280" s="4">
        <v>70.699999999999989</v>
      </c>
      <c r="W280" s="17"/>
      <c r="X280" s="4">
        <v>70.699999999999989</v>
      </c>
      <c r="Z280" s="17"/>
      <c r="AA280" s="4">
        <f>+'[1]01_2021 UPDATE'!$AD$3031</f>
        <v>71.25</v>
      </c>
      <c r="AC280" s="17"/>
      <c r="AD280" s="4">
        <f t="shared" si="366"/>
        <v>65.650000000000006</v>
      </c>
      <c r="AF280" s="17"/>
      <c r="AG280" s="4">
        <f t="shared" si="367"/>
        <v>85.85</v>
      </c>
      <c r="AI280" s="17"/>
      <c r="AJ280" s="4">
        <f t="shared" si="368"/>
        <v>75.75</v>
      </c>
      <c r="AL280" s="17"/>
      <c r="AM280" s="4">
        <v>75.75</v>
      </c>
      <c r="AO280" s="17"/>
      <c r="AP280" s="4">
        <v>75.75</v>
      </c>
      <c r="AR280" s="17"/>
      <c r="AS280" s="4">
        <f t="shared" si="369"/>
        <v>58.58</v>
      </c>
      <c r="AU280" s="17"/>
      <c r="AV280" s="4">
        <f t="shared" si="370"/>
        <v>58.58</v>
      </c>
      <c r="AW280" s="4">
        <f t="shared" si="371"/>
        <v>90.9</v>
      </c>
      <c r="AX280" s="17"/>
    </row>
    <row r="281" spans="1:52" x14ac:dyDescent="0.25">
      <c r="A281" s="3" t="s">
        <v>54</v>
      </c>
      <c r="B281" s="1" t="s">
        <v>235</v>
      </c>
      <c r="C281" s="11" t="s">
        <v>64</v>
      </c>
      <c r="D281" s="3">
        <v>94664</v>
      </c>
      <c r="E281" s="4">
        <v>101</v>
      </c>
      <c r="F281" s="54"/>
      <c r="G281" s="4">
        <f t="shared" si="358"/>
        <v>70.699999999999989</v>
      </c>
      <c r="I281" s="17"/>
      <c r="J281" s="4">
        <v>70.699999999999989</v>
      </c>
      <c r="L281" s="17"/>
      <c r="M281" s="4">
        <f t="shared" si="362"/>
        <v>65.650000000000006</v>
      </c>
      <c r="N281" s="4">
        <f t="shared" si="363"/>
        <v>75.75</v>
      </c>
      <c r="O281" s="4">
        <f t="shared" si="364"/>
        <v>90.9</v>
      </c>
      <c r="Q281" s="17"/>
      <c r="R281" s="4">
        <f t="shared" si="365"/>
        <v>80.800000000000011</v>
      </c>
      <c r="T281" s="17"/>
      <c r="U281" s="4">
        <v>70.699999999999989</v>
      </c>
      <c r="W281" s="17"/>
      <c r="X281" s="4">
        <v>70.699999999999989</v>
      </c>
      <c r="Z281" s="17"/>
      <c r="AA281" s="4">
        <f>+'[1]01_2021 UPDATE'!$AD$3036</f>
        <v>71.25</v>
      </c>
      <c r="AC281" s="17"/>
      <c r="AD281" s="4">
        <f t="shared" si="366"/>
        <v>65.650000000000006</v>
      </c>
      <c r="AF281" s="17"/>
      <c r="AG281" s="4">
        <f t="shared" si="367"/>
        <v>85.85</v>
      </c>
      <c r="AI281" s="17"/>
      <c r="AJ281" s="4">
        <f t="shared" si="368"/>
        <v>75.75</v>
      </c>
      <c r="AL281" s="17"/>
      <c r="AM281" s="4">
        <v>75.75</v>
      </c>
      <c r="AO281" s="17"/>
      <c r="AP281" s="4">
        <v>75.75</v>
      </c>
      <c r="AR281" s="17"/>
      <c r="AS281" s="4">
        <f t="shared" si="369"/>
        <v>58.58</v>
      </c>
      <c r="AU281" s="17"/>
      <c r="AV281" s="4">
        <f t="shared" si="370"/>
        <v>58.58</v>
      </c>
      <c r="AW281" s="4">
        <f t="shared" si="371"/>
        <v>90.9</v>
      </c>
      <c r="AX281" s="17"/>
    </row>
    <row r="282" spans="1:52" x14ac:dyDescent="0.25">
      <c r="A282" s="3" t="s">
        <v>54</v>
      </c>
      <c r="B282" s="1" t="s">
        <v>236</v>
      </c>
      <c r="C282" s="11" t="s">
        <v>64</v>
      </c>
      <c r="D282" s="3">
        <v>95810</v>
      </c>
      <c r="E282" s="4">
        <v>2391</v>
      </c>
      <c r="F282" s="54"/>
      <c r="G282" s="4">
        <f t="shared" si="358"/>
        <v>1673.6999999999998</v>
      </c>
      <c r="I282" s="17"/>
      <c r="J282" s="4">
        <v>1673.6999999999998</v>
      </c>
      <c r="L282" s="17"/>
      <c r="M282" s="4">
        <f>+'[1]01_2021 UPDATE'!$P$3072</f>
        <v>950</v>
      </c>
      <c r="N282" s="4">
        <f>+'[1]01_2021 UPDATE'!$Q$3072</f>
        <v>950</v>
      </c>
      <c r="O282" s="4">
        <f>+'[1]01_2021 UPDATE'!$R$3072</f>
        <v>950</v>
      </c>
      <c r="Q282" s="17"/>
      <c r="R282" s="4">
        <f t="shared" si="365"/>
        <v>1912.8000000000002</v>
      </c>
      <c r="T282" s="17"/>
      <c r="U282" s="4">
        <v>1673.6999999999998</v>
      </c>
      <c r="W282" s="17"/>
      <c r="X282" s="4">
        <v>1673.6999999999998</v>
      </c>
      <c r="Z282" s="17"/>
      <c r="AA282" s="4">
        <f>+'[1]01_2021 UPDATE'!$AD$3072</f>
        <v>1350</v>
      </c>
      <c r="AC282" s="17"/>
      <c r="AD282" s="4">
        <f t="shared" si="366"/>
        <v>1554.15</v>
      </c>
      <c r="AF282" s="17"/>
      <c r="AG282" s="4">
        <f t="shared" si="367"/>
        <v>2032.35</v>
      </c>
      <c r="AI282" s="17"/>
      <c r="AJ282" s="4">
        <f t="shared" si="368"/>
        <v>1793.25</v>
      </c>
      <c r="AL282" s="17"/>
      <c r="AM282" s="4">
        <v>1793.25</v>
      </c>
      <c r="AO282" s="17"/>
      <c r="AP282" s="4">
        <v>1793.25</v>
      </c>
      <c r="AR282" s="17"/>
      <c r="AS282" s="4">
        <f t="shared" si="369"/>
        <v>1386.78</v>
      </c>
      <c r="AU282" s="17"/>
      <c r="AV282" s="4">
        <f t="shared" si="370"/>
        <v>950</v>
      </c>
      <c r="AW282" s="4">
        <f t="shared" si="371"/>
        <v>2032.35</v>
      </c>
      <c r="AX282" s="17"/>
    </row>
    <row r="283" spans="1:52" x14ac:dyDescent="0.25">
      <c r="A283" s="3"/>
      <c r="C283" s="11" t="s">
        <v>56</v>
      </c>
      <c r="D283" s="3">
        <v>95810</v>
      </c>
      <c r="E283" s="4">
        <v>309</v>
      </c>
      <c r="F283" s="54"/>
      <c r="H283" s="4">
        <f>E283*0.7</f>
        <v>216.29999999999998</v>
      </c>
      <c r="I283" s="17"/>
      <c r="K283" s="4">
        <f>+'[1]01_2021 UPDATE'!$N$3072</f>
        <v>136.5</v>
      </c>
      <c r="L283" s="17"/>
      <c r="P283" s="4">
        <f>+'[1]01_2021 UPDATE'!$S$3072</f>
        <v>150.27139764</v>
      </c>
      <c r="Q283" s="17"/>
      <c r="S283" s="4">
        <f>+'[1]01_2021 UPDATE'!$V$3072</f>
        <v>210.94</v>
      </c>
      <c r="T283" s="17"/>
      <c r="V283" s="4">
        <f>+'[1]01_2021 UPDATE'!$Y$3072</f>
        <v>174.94273659200002</v>
      </c>
      <c r="W283" s="17"/>
      <c r="Y283" s="4">
        <f>+'[1]01_2021 UPDATE'!$AB$3072</f>
        <v>218.38434375000003</v>
      </c>
      <c r="Z283" s="17"/>
      <c r="AB283" s="4">
        <f>+'[1]01_2021 UPDATE'!$AE$3072</f>
        <v>175.31663057999998</v>
      </c>
      <c r="AC283" s="17"/>
      <c r="AE283" s="4">
        <f>+'[1]01_2021 UPDATE'!$AK$3072</f>
        <v>144.01008940499997</v>
      </c>
      <c r="AF283" s="17"/>
      <c r="AH283" s="4">
        <f>+'[1]01_2021 UPDATE'!$AN$3072</f>
        <v>162.79401411000001</v>
      </c>
      <c r="AI283" s="17"/>
      <c r="AK283" s="4">
        <f>+'[1]01_2021 UPDATE'!$AQ$3072</f>
        <v>150.27139764</v>
      </c>
      <c r="AL283" s="17"/>
      <c r="AN283" s="4">
        <f>+'[1]01_2021 UPDATE'!$AT$3072</f>
        <v>150.27139764</v>
      </c>
      <c r="AO283" s="17"/>
      <c r="AQ283" s="4">
        <f>+'[1]01_2021 UPDATE'!$AW$3072</f>
        <v>150.27139764</v>
      </c>
      <c r="AR283" s="17"/>
      <c r="AT283" s="4">
        <f>+'[1]01_2021 UPDATE'!$AZ$3072</f>
        <v>156.30788354249998</v>
      </c>
      <c r="AU283" s="17"/>
      <c r="AX283" s="17"/>
      <c r="AY283" s="4">
        <f>MIN(K283:AT283)</f>
        <v>136.5</v>
      </c>
      <c r="AZ283" s="4">
        <f>MAX(K283:AT283)</f>
        <v>218.38434375000003</v>
      </c>
    </row>
    <row r="284" spans="1:52" x14ac:dyDescent="0.25">
      <c r="A284" s="3" t="s">
        <v>54</v>
      </c>
      <c r="B284" s="1" t="s">
        <v>237</v>
      </c>
      <c r="C284" s="11" t="s">
        <v>64</v>
      </c>
      <c r="D284" s="3">
        <v>95806</v>
      </c>
      <c r="E284" s="4">
        <v>739</v>
      </c>
      <c r="F284" s="54"/>
      <c r="G284" s="4">
        <f t="shared" si="358"/>
        <v>517.29999999999995</v>
      </c>
      <c r="I284" s="17"/>
      <c r="J284" s="4">
        <v>517.29999999999995</v>
      </c>
      <c r="L284" s="17"/>
      <c r="M284" s="4">
        <v>285</v>
      </c>
      <c r="N284" s="4">
        <v>285</v>
      </c>
      <c r="O284" s="4">
        <v>285</v>
      </c>
      <c r="Q284" s="17"/>
      <c r="R284" s="4">
        <f t="shared" ref="R284" si="372">E284*0.8</f>
        <v>591.20000000000005</v>
      </c>
      <c r="T284" s="17"/>
      <c r="U284" s="4">
        <v>517.29999999999995</v>
      </c>
      <c r="W284" s="17"/>
      <c r="X284" s="4">
        <v>517.29999999999995</v>
      </c>
      <c r="Z284" s="17"/>
      <c r="AA284" s="4">
        <f>+'[1]01_2021 UPDATE'!$AD$3071</f>
        <v>450</v>
      </c>
      <c r="AC284" s="17"/>
      <c r="AD284" s="4">
        <f>E284*0.65</f>
        <v>480.35</v>
      </c>
      <c r="AF284" s="17"/>
      <c r="AG284" s="4">
        <f>E284*0.85</f>
        <v>628.15</v>
      </c>
      <c r="AI284" s="17"/>
      <c r="AJ284" s="4">
        <f>E284*0.75</f>
        <v>554.25</v>
      </c>
      <c r="AL284" s="17"/>
      <c r="AM284" s="4">
        <v>554.25</v>
      </c>
      <c r="AO284" s="17"/>
      <c r="AP284" s="4">
        <v>554.25</v>
      </c>
      <c r="AR284" s="17"/>
      <c r="AS284" s="4">
        <f>E284*0.58</f>
        <v>428.61999999999995</v>
      </c>
      <c r="AU284" s="17"/>
      <c r="AV284" s="4">
        <f t="shared" ref="AV284" si="373">MIN(J284:AS284)</f>
        <v>285</v>
      </c>
      <c r="AW284" s="4">
        <f t="shared" ref="AW284" si="374">MAX(J284:AT284)</f>
        <v>628.15</v>
      </c>
      <c r="AX284" s="17"/>
    </row>
    <row r="285" spans="1:52" x14ac:dyDescent="0.25">
      <c r="A285" s="3"/>
      <c r="C285" s="11" t="s">
        <v>56</v>
      </c>
      <c r="D285" s="3">
        <v>95806</v>
      </c>
      <c r="E285" s="4">
        <v>160</v>
      </c>
      <c r="F285" s="54"/>
      <c r="H285" s="4">
        <f>E285*0.7</f>
        <v>112</v>
      </c>
      <c r="I285" s="17"/>
      <c r="K285" s="4">
        <f>+'[1]01_2021 UPDATE'!$N$3071</f>
        <v>50.66</v>
      </c>
      <c r="L285" s="17"/>
      <c r="P285" s="4">
        <f>+'[1]01_2021 UPDATE'!$S$3071</f>
        <v>55.768144679999999</v>
      </c>
      <c r="Q285" s="17"/>
      <c r="S285" s="4">
        <f>+'[1]01_2021 UPDATE'!$V$3071</f>
        <v>98.4</v>
      </c>
      <c r="T285" s="17"/>
      <c r="V285" s="4">
        <f>+'[1]01_2021 UPDATE'!$Y$3071</f>
        <v>87.471368296000009</v>
      </c>
      <c r="W285" s="17"/>
      <c r="Y285" s="4">
        <f>+'[1]01_2021 UPDATE'!$AB$3071</f>
        <v>105.16556250000001</v>
      </c>
      <c r="Z285" s="17"/>
      <c r="AB285" s="4">
        <f>+'[1]01_2021 UPDATE'!$AE$3071</f>
        <v>65.062835460000002</v>
      </c>
      <c r="AC285" s="17"/>
      <c r="AE285" s="4">
        <f>+'[1]01_2021 UPDATE'!$AK$3071</f>
        <v>53.444471985</v>
      </c>
      <c r="AF285" s="17"/>
      <c r="AH285" s="4">
        <f>+'[1]01_2021 UPDATE'!$AN$3071</f>
        <v>60.415490070000004</v>
      </c>
      <c r="AI285" s="17"/>
      <c r="AK285" s="4">
        <f>+'[1]01_2021 UPDATE'!$AQ$3071</f>
        <v>55.768144679999999</v>
      </c>
      <c r="AL285" s="17"/>
      <c r="AN285" s="4">
        <f>+'[1]01_2021 UPDATE'!$AT$3071</f>
        <v>55.768144679999999</v>
      </c>
      <c r="AO285" s="17"/>
      <c r="AQ285" s="4">
        <f>+'[1]01_2021 UPDATE'!$AW$3071</f>
        <v>55.768144679999999</v>
      </c>
      <c r="AR285" s="17"/>
      <c r="AT285" s="4">
        <f>+'[1]01_2021 UPDATE'!$AZ$3071</f>
        <v>63.951382949999996</v>
      </c>
      <c r="AU285" s="17"/>
      <c r="AX285" s="17"/>
      <c r="AY285" s="4">
        <f>MIN(K285:AT285)</f>
        <v>50.66</v>
      </c>
      <c r="AZ285" s="4">
        <f>MAX(K285:AT285)</f>
        <v>105.16556250000001</v>
      </c>
    </row>
    <row r="286" spans="1:52" x14ac:dyDescent="0.25">
      <c r="A286" s="3" t="s">
        <v>54</v>
      </c>
      <c r="B286" s="1" t="s">
        <v>238</v>
      </c>
      <c r="C286" s="11" t="s">
        <v>64</v>
      </c>
      <c r="D286" s="3">
        <v>97161</v>
      </c>
      <c r="E286" s="4">
        <v>182</v>
      </c>
      <c r="F286" s="54"/>
      <c r="G286" s="4">
        <f t="shared" si="358"/>
        <v>127.39999999999999</v>
      </c>
      <c r="I286" s="17"/>
      <c r="J286" s="4">
        <v>127.39999999999999</v>
      </c>
      <c r="L286" s="17"/>
      <c r="M286" s="4">
        <f t="shared" ref="M286:M307" si="375">E286*0.65</f>
        <v>118.3</v>
      </c>
      <c r="N286" s="4">
        <f t="shared" ref="N286:N309" si="376">E286*0.75</f>
        <v>136.5</v>
      </c>
      <c r="O286" s="4">
        <f t="shared" ref="O286:O307" si="377">E286*0.9</f>
        <v>163.80000000000001</v>
      </c>
      <c r="Q286" s="17"/>
      <c r="R286" s="4">
        <f t="shared" ref="R286:R309" si="378">E286*0.8</f>
        <v>145.6</v>
      </c>
      <c r="T286" s="17"/>
      <c r="U286" s="4">
        <v>127.39999999999999</v>
      </c>
      <c r="W286" s="17"/>
      <c r="X286" s="4">
        <v>127.39999999999999</v>
      </c>
      <c r="Z286" s="17"/>
      <c r="AA286" s="4">
        <f>+'[1]01_2021 UPDATE'!$AD$3172</f>
        <v>131.25</v>
      </c>
      <c r="AC286" s="17"/>
      <c r="AD286" s="4">
        <f t="shared" ref="AD286:AD309" si="379">E286*0.65</f>
        <v>118.3</v>
      </c>
      <c r="AF286" s="17"/>
      <c r="AG286" s="4">
        <f t="shared" ref="AG286:AG309" si="380">E286*0.85</f>
        <v>154.69999999999999</v>
      </c>
      <c r="AI286" s="17"/>
      <c r="AJ286" s="4">
        <f t="shared" ref="AJ286:AJ309" si="381">E286*0.75</f>
        <v>136.5</v>
      </c>
      <c r="AL286" s="17"/>
      <c r="AM286" s="4">
        <v>136.5</v>
      </c>
      <c r="AO286" s="17"/>
      <c r="AP286" s="4">
        <v>136.5</v>
      </c>
      <c r="AR286" s="17"/>
      <c r="AS286" s="4">
        <f t="shared" ref="AS286:AS307" si="382">E286*0.58</f>
        <v>105.55999999999999</v>
      </c>
      <c r="AU286" s="17"/>
      <c r="AV286" s="4">
        <f t="shared" ref="AV286:AV307" si="383">MIN(J286:AS286)</f>
        <v>105.55999999999999</v>
      </c>
      <c r="AW286" s="4">
        <f t="shared" ref="AW286:AW307" si="384">MAX(J286:AT286)</f>
        <v>163.80000000000001</v>
      </c>
      <c r="AX286" s="17"/>
    </row>
    <row r="287" spans="1:52" x14ac:dyDescent="0.25">
      <c r="A287" s="3" t="s">
        <v>54</v>
      </c>
      <c r="B287" s="1" t="s">
        <v>239</v>
      </c>
      <c r="C287" s="11" t="s">
        <v>64</v>
      </c>
      <c r="D287" s="3">
        <v>97162</v>
      </c>
      <c r="E287" s="4">
        <v>182</v>
      </c>
      <c r="F287" s="54"/>
      <c r="G287" s="4">
        <f t="shared" si="358"/>
        <v>127.39999999999999</v>
      </c>
      <c r="I287" s="17"/>
      <c r="J287" s="4">
        <v>127.39999999999999</v>
      </c>
      <c r="L287" s="17"/>
      <c r="M287" s="4">
        <f t="shared" si="375"/>
        <v>118.3</v>
      </c>
      <c r="N287" s="4">
        <f t="shared" si="376"/>
        <v>136.5</v>
      </c>
      <c r="O287" s="4">
        <f t="shared" si="377"/>
        <v>163.80000000000001</v>
      </c>
      <c r="Q287" s="17"/>
      <c r="R287" s="4">
        <f t="shared" si="378"/>
        <v>145.6</v>
      </c>
      <c r="T287" s="17"/>
      <c r="U287" s="4">
        <v>127.39999999999999</v>
      </c>
      <c r="W287" s="17"/>
      <c r="X287" s="4">
        <v>127.39999999999999</v>
      </c>
      <c r="Z287" s="17"/>
      <c r="AA287" s="4">
        <f>+'[1]01_2021 UPDATE'!$AD$3173</f>
        <v>131.25</v>
      </c>
      <c r="AC287" s="17"/>
      <c r="AD287" s="4">
        <f t="shared" si="379"/>
        <v>118.3</v>
      </c>
      <c r="AF287" s="17"/>
      <c r="AG287" s="4">
        <f t="shared" si="380"/>
        <v>154.69999999999999</v>
      </c>
      <c r="AI287" s="17"/>
      <c r="AJ287" s="4">
        <f t="shared" si="381"/>
        <v>136.5</v>
      </c>
      <c r="AL287" s="17"/>
      <c r="AM287" s="4">
        <v>136.5</v>
      </c>
      <c r="AO287" s="17"/>
      <c r="AP287" s="4">
        <v>136.5</v>
      </c>
      <c r="AR287" s="17"/>
      <c r="AS287" s="4">
        <f t="shared" si="382"/>
        <v>105.55999999999999</v>
      </c>
      <c r="AU287" s="17"/>
      <c r="AV287" s="4">
        <f t="shared" si="383"/>
        <v>105.55999999999999</v>
      </c>
      <c r="AW287" s="4">
        <f t="shared" si="384"/>
        <v>163.80000000000001</v>
      </c>
      <c r="AX287" s="17"/>
    </row>
    <row r="288" spans="1:52" x14ac:dyDescent="0.25">
      <c r="A288" s="3" t="s">
        <v>54</v>
      </c>
      <c r="B288" s="1" t="s">
        <v>240</v>
      </c>
      <c r="C288" s="11" t="s">
        <v>64</v>
      </c>
      <c r="D288" s="3">
        <v>97163</v>
      </c>
      <c r="E288" s="4">
        <v>182</v>
      </c>
      <c r="F288" s="54"/>
      <c r="G288" s="4">
        <f t="shared" si="358"/>
        <v>127.39999999999999</v>
      </c>
      <c r="I288" s="17"/>
      <c r="J288" s="4">
        <v>127.39999999999999</v>
      </c>
      <c r="L288" s="17"/>
      <c r="M288" s="4">
        <f t="shared" si="375"/>
        <v>118.3</v>
      </c>
      <c r="N288" s="4">
        <f t="shared" si="376"/>
        <v>136.5</v>
      </c>
      <c r="O288" s="4">
        <f t="shared" si="377"/>
        <v>163.80000000000001</v>
      </c>
      <c r="Q288" s="17"/>
      <c r="R288" s="4">
        <f t="shared" si="378"/>
        <v>145.6</v>
      </c>
      <c r="T288" s="17"/>
      <c r="U288" s="4">
        <v>127.39999999999999</v>
      </c>
      <c r="W288" s="17"/>
      <c r="X288" s="4">
        <v>127.39999999999999</v>
      </c>
      <c r="Z288" s="17"/>
      <c r="AA288" s="4">
        <f>+'[1]01_2021 UPDATE'!$AD$3174</f>
        <v>131.25</v>
      </c>
      <c r="AC288" s="17"/>
      <c r="AD288" s="4">
        <f t="shared" si="379"/>
        <v>118.3</v>
      </c>
      <c r="AF288" s="17"/>
      <c r="AG288" s="4">
        <f t="shared" si="380"/>
        <v>154.69999999999999</v>
      </c>
      <c r="AI288" s="17"/>
      <c r="AJ288" s="4">
        <f t="shared" si="381"/>
        <v>136.5</v>
      </c>
      <c r="AL288" s="17"/>
      <c r="AM288" s="4">
        <v>136.5</v>
      </c>
      <c r="AO288" s="17"/>
      <c r="AP288" s="4">
        <v>136.5</v>
      </c>
      <c r="AR288" s="17"/>
      <c r="AS288" s="4">
        <f t="shared" si="382"/>
        <v>105.55999999999999</v>
      </c>
      <c r="AU288" s="17"/>
      <c r="AV288" s="4">
        <f t="shared" si="383"/>
        <v>105.55999999999999</v>
      </c>
      <c r="AW288" s="4">
        <f t="shared" si="384"/>
        <v>163.80000000000001</v>
      </c>
      <c r="AX288" s="17"/>
    </row>
    <row r="289" spans="1:50" x14ac:dyDescent="0.25">
      <c r="A289" s="3" t="s">
        <v>54</v>
      </c>
      <c r="B289" s="1" t="s">
        <v>241</v>
      </c>
      <c r="C289" s="11" t="s">
        <v>64</v>
      </c>
      <c r="D289" s="3">
        <v>97165</v>
      </c>
      <c r="E289" s="4">
        <v>198</v>
      </c>
      <c r="F289" s="54"/>
      <c r="G289" s="4">
        <f t="shared" si="358"/>
        <v>138.6</v>
      </c>
      <c r="I289" s="17"/>
      <c r="J289" s="4">
        <v>138.6</v>
      </c>
      <c r="L289" s="17"/>
      <c r="M289" s="4">
        <f t="shared" si="375"/>
        <v>128.70000000000002</v>
      </c>
      <c r="N289" s="4">
        <f t="shared" si="376"/>
        <v>148.5</v>
      </c>
      <c r="O289" s="4">
        <f t="shared" si="377"/>
        <v>178.20000000000002</v>
      </c>
      <c r="Q289" s="17"/>
      <c r="R289" s="4">
        <f t="shared" si="378"/>
        <v>158.4</v>
      </c>
      <c r="T289" s="17"/>
      <c r="U289" s="4">
        <v>138.6</v>
      </c>
      <c r="W289" s="17"/>
      <c r="X289" s="4">
        <v>138.6</v>
      </c>
      <c r="Z289" s="17"/>
      <c r="AA289" s="4">
        <f>+'[1]01_2021 UPDATE'!$AD$3176</f>
        <v>142.5</v>
      </c>
      <c r="AC289" s="17"/>
      <c r="AD289" s="4">
        <f t="shared" si="379"/>
        <v>128.70000000000002</v>
      </c>
      <c r="AF289" s="17"/>
      <c r="AG289" s="4">
        <f t="shared" si="380"/>
        <v>168.29999999999998</v>
      </c>
      <c r="AI289" s="17"/>
      <c r="AJ289" s="4">
        <f t="shared" si="381"/>
        <v>148.5</v>
      </c>
      <c r="AL289" s="17"/>
      <c r="AM289" s="4">
        <v>148.5</v>
      </c>
      <c r="AO289" s="17"/>
      <c r="AP289" s="4">
        <v>148.5</v>
      </c>
      <c r="AR289" s="17"/>
      <c r="AS289" s="4">
        <f t="shared" si="382"/>
        <v>114.83999999999999</v>
      </c>
      <c r="AU289" s="17"/>
      <c r="AV289" s="4">
        <f t="shared" si="383"/>
        <v>114.83999999999999</v>
      </c>
      <c r="AW289" s="4">
        <f t="shared" si="384"/>
        <v>178.20000000000002</v>
      </c>
      <c r="AX289" s="17"/>
    </row>
    <row r="290" spans="1:50" x14ac:dyDescent="0.25">
      <c r="A290" s="3" t="s">
        <v>54</v>
      </c>
      <c r="B290" s="1" t="s">
        <v>242</v>
      </c>
      <c r="C290" s="11" t="s">
        <v>64</v>
      </c>
      <c r="D290" s="3">
        <v>97166</v>
      </c>
      <c r="E290" s="4">
        <v>198</v>
      </c>
      <c r="F290" s="54"/>
      <c r="G290" s="4">
        <f t="shared" si="358"/>
        <v>138.6</v>
      </c>
      <c r="I290" s="17"/>
      <c r="J290" s="4">
        <v>138.6</v>
      </c>
      <c r="L290" s="17"/>
      <c r="M290" s="4">
        <f t="shared" si="375"/>
        <v>128.70000000000002</v>
      </c>
      <c r="N290" s="4">
        <f t="shared" si="376"/>
        <v>148.5</v>
      </c>
      <c r="O290" s="4">
        <f t="shared" si="377"/>
        <v>178.20000000000002</v>
      </c>
      <c r="Q290" s="17"/>
      <c r="R290" s="4">
        <f t="shared" si="378"/>
        <v>158.4</v>
      </c>
      <c r="T290" s="17"/>
      <c r="U290" s="4">
        <v>138.6</v>
      </c>
      <c r="W290" s="17"/>
      <c r="X290" s="4">
        <v>138.6</v>
      </c>
      <c r="Z290" s="17"/>
      <c r="AA290" s="4">
        <f>+'[1]01_2021 UPDATE'!$AD$3177</f>
        <v>142.5</v>
      </c>
      <c r="AC290" s="17"/>
      <c r="AD290" s="4">
        <f t="shared" si="379"/>
        <v>128.70000000000002</v>
      </c>
      <c r="AF290" s="17"/>
      <c r="AG290" s="4">
        <f t="shared" si="380"/>
        <v>168.29999999999998</v>
      </c>
      <c r="AI290" s="17"/>
      <c r="AJ290" s="4">
        <f t="shared" si="381"/>
        <v>148.5</v>
      </c>
      <c r="AL290" s="17"/>
      <c r="AM290" s="4">
        <v>148.5</v>
      </c>
      <c r="AO290" s="17"/>
      <c r="AP290" s="4">
        <v>148.5</v>
      </c>
      <c r="AR290" s="17"/>
      <c r="AS290" s="4">
        <f t="shared" si="382"/>
        <v>114.83999999999999</v>
      </c>
      <c r="AU290" s="17"/>
      <c r="AV290" s="4">
        <f t="shared" si="383"/>
        <v>114.83999999999999</v>
      </c>
      <c r="AW290" s="4">
        <f>MAX(J290:AT290)</f>
        <v>178.20000000000002</v>
      </c>
      <c r="AX290" s="17"/>
    </row>
    <row r="291" spans="1:50" x14ac:dyDescent="0.25">
      <c r="A291" s="3" t="s">
        <v>62</v>
      </c>
      <c r="B291" s="1" t="s">
        <v>243</v>
      </c>
      <c r="C291" s="11" t="s">
        <v>64</v>
      </c>
      <c r="D291" s="3">
        <v>96360</v>
      </c>
      <c r="E291" s="4">
        <v>556</v>
      </c>
      <c r="F291" s="54"/>
      <c r="G291" s="4">
        <f t="shared" si="358"/>
        <v>389.2</v>
      </c>
      <c r="I291" s="17"/>
      <c r="J291" s="4">
        <v>389.2</v>
      </c>
      <c r="L291" s="17"/>
      <c r="M291" s="4">
        <f t="shared" si="375"/>
        <v>361.40000000000003</v>
      </c>
      <c r="N291" s="4">
        <f t="shared" si="376"/>
        <v>417</v>
      </c>
      <c r="O291" s="4">
        <f t="shared" si="377"/>
        <v>500.40000000000003</v>
      </c>
      <c r="Q291" s="17"/>
      <c r="R291" s="4">
        <f t="shared" si="378"/>
        <v>444.8</v>
      </c>
      <c r="T291" s="17"/>
      <c r="U291" s="4">
        <v>389.2</v>
      </c>
      <c r="W291" s="17"/>
      <c r="X291" s="4">
        <v>389.2</v>
      </c>
      <c r="Z291" s="17"/>
      <c r="AA291" s="4">
        <f>+'[1]01_2021 UPDATE'!$AD$3130</f>
        <v>341.25</v>
      </c>
      <c r="AC291" s="17"/>
      <c r="AD291" s="4">
        <f t="shared" si="379"/>
        <v>361.40000000000003</v>
      </c>
      <c r="AF291" s="17"/>
      <c r="AG291" s="4">
        <f t="shared" si="380"/>
        <v>472.59999999999997</v>
      </c>
      <c r="AI291" s="17"/>
      <c r="AJ291" s="4">
        <f t="shared" si="381"/>
        <v>417</v>
      </c>
      <c r="AL291" s="17"/>
      <c r="AM291" s="4">
        <v>417</v>
      </c>
      <c r="AO291" s="17"/>
      <c r="AP291" s="4">
        <v>417</v>
      </c>
      <c r="AR291" s="17"/>
      <c r="AS291" s="4">
        <f t="shared" si="382"/>
        <v>322.47999999999996</v>
      </c>
      <c r="AU291" s="17"/>
      <c r="AV291" s="4">
        <f t="shared" si="383"/>
        <v>322.47999999999996</v>
      </c>
      <c r="AW291" s="4">
        <f t="shared" si="384"/>
        <v>500.40000000000003</v>
      </c>
      <c r="AX291" s="17"/>
    </row>
    <row r="292" spans="1:50" x14ac:dyDescent="0.25">
      <c r="A292" s="3"/>
      <c r="B292" s="81" t="s">
        <v>244</v>
      </c>
      <c r="C292" s="11" t="s">
        <v>64</v>
      </c>
      <c r="D292" s="3">
        <v>96361</v>
      </c>
      <c r="E292" s="4">
        <v>146</v>
      </c>
      <c r="F292" s="54"/>
      <c r="G292" s="4">
        <f t="shared" si="358"/>
        <v>102.19999999999999</v>
      </c>
      <c r="I292" s="17"/>
      <c r="J292" s="4">
        <v>102.19999999999999</v>
      </c>
      <c r="L292" s="17"/>
      <c r="M292" s="4">
        <f t="shared" si="375"/>
        <v>94.9</v>
      </c>
      <c r="N292" s="4">
        <f t="shared" si="376"/>
        <v>109.5</v>
      </c>
      <c r="O292" s="4">
        <f t="shared" si="377"/>
        <v>131.4</v>
      </c>
      <c r="Q292" s="17"/>
      <c r="R292" s="4">
        <f t="shared" si="378"/>
        <v>116.80000000000001</v>
      </c>
      <c r="T292" s="17"/>
      <c r="U292" s="4">
        <v>102.19999999999999</v>
      </c>
      <c r="W292" s="17"/>
      <c r="X292" s="4">
        <v>102.19999999999999</v>
      </c>
      <c r="Z292" s="17"/>
      <c r="AA292" s="4">
        <f>+'[1]01_2021 UPDATE'!$AD$3131</f>
        <v>71.25</v>
      </c>
      <c r="AC292" s="17"/>
      <c r="AD292" s="4">
        <f t="shared" si="379"/>
        <v>94.9</v>
      </c>
      <c r="AF292" s="17"/>
      <c r="AG292" s="4">
        <f t="shared" si="380"/>
        <v>124.1</v>
      </c>
      <c r="AI292" s="17"/>
      <c r="AJ292" s="4">
        <f t="shared" si="381"/>
        <v>109.5</v>
      </c>
      <c r="AL292" s="17"/>
      <c r="AM292" s="4">
        <v>109.5</v>
      </c>
      <c r="AO292" s="17"/>
      <c r="AP292" s="4">
        <v>109.5</v>
      </c>
      <c r="AR292" s="17"/>
      <c r="AS292" s="4">
        <f t="shared" si="382"/>
        <v>84.679999999999993</v>
      </c>
      <c r="AU292" s="17"/>
      <c r="AV292" s="4">
        <f t="shared" si="383"/>
        <v>71.25</v>
      </c>
      <c r="AW292" s="4">
        <f t="shared" si="384"/>
        <v>131.4</v>
      </c>
      <c r="AX292" s="17"/>
    </row>
    <row r="293" spans="1:50" x14ac:dyDescent="0.25">
      <c r="A293" s="3" t="s">
        <v>62</v>
      </c>
      <c r="B293" s="1" t="s">
        <v>245</v>
      </c>
      <c r="C293" s="11" t="s">
        <v>64</v>
      </c>
      <c r="D293" s="3">
        <v>96365</v>
      </c>
      <c r="E293" s="4">
        <v>702</v>
      </c>
      <c r="F293" s="54"/>
      <c r="G293" s="4">
        <f t="shared" si="358"/>
        <v>491.4</v>
      </c>
      <c r="I293" s="17"/>
      <c r="J293" s="4">
        <v>491.4</v>
      </c>
      <c r="L293" s="17"/>
      <c r="M293" s="4">
        <f t="shared" si="375"/>
        <v>456.3</v>
      </c>
      <c r="N293" s="4">
        <f t="shared" si="376"/>
        <v>526.5</v>
      </c>
      <c r="O293" s="4">
        <f t="shared" si="377"/>
        <v>631.80000000000007</v>
      </c>
      <c r="Q293" s="17"/>
      <c r="R293" s="4">
        <f t="shared" si="378"/>
        <v>561.6</v>
      </c>
      <c r="T293" s="17"/>
      <c r="U293" s="4">
        <v>491.4</v>
      </c>
      <c r="W293" s="17"/>
      <c r="X293" s="4">
        <v>491.4</v>
      </c>
      <c r="Z293" s="17"/>
      <c r="AA293" s="4">
        <f>+'[1]01_2021 UPDATE'!$AD$3132</f>
        <v>382.5</v>
      </c>
      <c r="AC293" s="17"/>
      <c r="AD293" s="4">
        <f t="shared" si="379"/>
        <v>456.3</v>
      </c>
      <c r="AF293" s="17"/>
      <c r="AG293" s="4">
        <f t="shared" si="380"/>
        <v>596.69999999999993</v>
      </c>
      <c r="AI293" s="17"/>
      <c r="AJ293" s="4">
        <f t="shared" si="381"/>
        <v>526.5</v>
      </c>
      <c r="AL293" s="17"/>
      <c r="AM293" s="4">
        <v>526.5</v>
      </c>
      <c r="AO293" s="17"/>
      <c r="AP293" s="4">
        <v>526.5</v>
      </c>
      <c r="AR293" s="17"/>
      <c r="AS293" s="4">
        <f t="shared" si="382"/>
        <v>407.15999999999997</v>
      </c>
      <c r="AU293" s="17"/>
      <c r="AV293" s="4">
        <f t="shared" si="383"/>
        <v>382.5</v>
      </c>
      <c r="AW293" s="4">
        <f t="shared" si="384"/>
        <v>631.80000000000007</v>
      </c>
      <c r="AX293" s="17"/>
    </row>
    <row r="294" spans="1:50" x14ac:dyDescent="0.25">
      <c r="A294" s="3"/>
      <c r="B294" t="s">
        <v>246</v>
      </c>
      <c r="C294" s="11" t="s">
        <v>64</v>
      </c>
      <c r="D294" s="3">
        <v>96366</v>
      </c>
      <c r="E294" s="4">
        <v>184</v>
      </c>
      <c r="F294" s="54"/>
      <c r="G294" s="4">
        <f t="shared" si="358"/>
        <v>128.79999999999998</v>
      </c>
      <c r="I294" s="17"/>
      <c r="J294" s="4">
        <v>128.79999999999998</v>
      </c>
      <c r="L294" s="17"/>
      <c r="M294" s="4">
        <f t="shared" si="375"/>
        <v>119.60000000000001</v>
      </c>
      <c r="N294" s="4">
        <f t="shared" si="376"/>
        <v>138</v>
      </c>
      <c r="O294" s="4">
        <f t="shared" si="377"/>
        <v>165.6</v>
      </c>
      <c r="Q294" s="17"/>
      <c r="R294" s="4">
        <f t="shared" si="378"/>
        <v>147.20000000000002</v>
      </c>
      <c r="T294" s="17"/>
      <c r="U294" s="4">
        <v>128.79999999999998</v>
      </c>
      <c r="W294" s="17"/>
      <c r="X294" s="4">
        <v>128.79999999999998</v>
      </c>
      <c r="Z294" s="17"/>
      <c r="AA294" s="4">
        <f>+'[1]01_2021 UPDATE'!$AD$3133</f>
        <v>97.5</v>
      </c>
      <c r="AC294" s="17"/>
      <c r="AD294" s="4">
        <f t="shared" si="379"/>
        <v>119.60000000000001</v>
      </c>
      <c r="AF294" s="17"/>
      <c r="AG294" s="4">
        <f t="shared" si="380"/>
        <v>156.4</v>
      </c>
      <c r="AI294" s="17"/>
      <c r="AJ294" s="4">
        <f t="shared" si="381"/>
        <v>138</v>
      </c>
      <c r="AL294" s="17"/>
      <c r="AM294" s="4">
        <v>138</v>
      </c>
      <c r="AO294" s="17"/>
      <c r="AP294" s="4">
        <v>138</v>
      </c>
      <c r="AR294" s="17"/>
      <c r="AS294" s="4">
        <f t="shared" si="382"/>
        <v>106.72</v>
      </c>
      <c r="AU294" s="17"/>
      <c r="AV294" s="4">
        <f t="shared" si="383"/>
        <v>97.5</v>
      </c>
      <c r="AW294" s="4">
        <f t="shared" si="384"/>
        <v>165.6</v>
      </c>
      <c r="AX294" s="17"/>
    </row>
    <row r="295" spans="1:50" x14ac:dyDescent="0.25">
      <c r="A295" s="3" t="s">
        <v>62</v>
      </c>
      <c r="B295" s="1" t="s">
        <v>247</v>
      </c>
      <c r="C295" s="11" t="s">
        <v>64</v>
      </c>
      <c r="D295" s="3">
        <v>96374</v>
      </c>
      <c r="E295" s="4">
        <v>378</v>
      </c>
      <c r="F295" s="54"/>
      <c r="G295" s="4">
        <f t="shared" si="358"/>
        <v>264.59999999999997</v>
      </c>
      <c r="I295" s="17"/>
      <c r="J295" s="4">
        <v>264.59999999999997</v>
      </c>
      <c r="L295" s="17"/>
      <c r="M295" s="4">
        <f t="shared" si="375"/>
        <v>245.70000000000002</v>
      </c>
      <c r="N295" s="4">
        <f t="shared" si="376"/>
        <v>283.5</v>
      </c>
      <c r="O295" s="4">
        <f t="shared" si="377"/>
        <v>340.2</v>
      </c>
      <c r="Q295" s="17"/>
      <c r="R295" s="4">
        <f t="shared" si="378"/>
        <v>302.40000000000003</v>
      </c>
      <c r="T295" s="17"/>
      <c r="U295" s="4">
        <v>264.59999999999997</v>
      </c>
      <c r="W295" s="17"/>
      <c r="X295" s="4">
        <v>264.59999999999997</v>
      </c>
      <c r="Z295" s="17"/>
      <c r="AA295" s="4">
        <f>+'[1]01_2021 UPDATE'!$AD$3140</f>
        <v>198.75</v>
      </c>
      <c r="AC295" s="17"/>
      <c r="AD295" s="4">
        <f t="shared" si="379"/>
        <v>245.70000000000002</v>
      </c>
      <c r="AF295" s="17"/>
      <c r="AG295" s="4">
        <f t="shared" si="380"/>
        <v>321.3</v>
      </c>
      <c r="AI295" s="17"/>
      <c r="AJ295" s="4">
        <f t="shared" si="381"/>
        <v>283.5</v>
      </c>
      <c r="AL295" s="17"/>
      <c r="AM295" s="4">
        <v>283.5</v>
      </c>
      <c r="AO295" s="17"/>
      <c r="AP295" s="4">
        <v>283.5</v>
      </c>
      <c r="AR295" s="17"/>
      <c r="AS295" s="4">
        <f t="shared" si="382"/>
        <v>219.23999999999998</v>
      </c>
      <c r="AU295" s="17"/>
      <c r="AV295" s="4">
        <f t="shared" si="383"/>
        <v>198.75</v>
      </c>
      <c r="AW295" s="4">
        <f t="shared" si="384"/>
        <v>340.2</v>
      </c>
      <c r="AX295" s="17"/>
    </row>
    <row r="296" spans="1:50" x14ac:dyDescent="0.25">
      <c r="A296" s="3"/>
      <c r="B296" t="s">
        <v>248</v>
      </c>
      <c r="C296" s="11" t="s">
        <v>64</v>
      </c>
      <c r="D296" s="3">
        <v>96375</v>
      </c>
      <c r="E296" s="4">
        <v>216</v>
      </c>
      <c r="F296" s="54"/>
      <c r="G296" s="4">
        <f t="shared" si="358"/>
        <v>151.19999999999999</v>
      </c>
      <c r="I296" s="17"/>
      <c r="J296" s="4">
        <v>151.19999999999999</v>
      </c>
      <c r="L296" s="17"/>
      <c r="M296" s="4">
        <f t="shared" si="375"/>
        <v>140.4</v>
      </c>
      <c r="N296" s="4">
        <f t="shared" si="376"/>
        <v>162</v>
      </c>
      <c r="O296" s="4">
        <f t="shared" si="377"/>
        <v>194.4</v>
      </c>
      <c r="Q296" s="17"/>
      <c r="R296" s="4">
        <f t="shared" si="378"/>
        <v>172.8</v>
      </c>
      <c r="T296" s="17"/>
      <c r="U296" s="4">
        <v>151.19999999999999</v>
      </c>
      <c r="W296" s="17"/>
      <c r="X296" s="4">
        <v>151.19999999999999</v>
      </c>
      <c r="Z296" s="17"/>
      <c r="AA296" s="4">
        <f>+'[1]01_2021 UPDATE'!$AD$3141</f>
        <v>112.5</v>
      </c>
      <c r="AC296" s="17"/>
      <c r="AD296" s="4">
        <f t="shared" si="379"/>
        <v>140.4</v>
      </c>
      <c r="AF296" s="17"/>
      <c r="AG296" s="4">
        <f t="shared" si="380"/>
        <v>183.6</v>
      </c>
      <c r="AI296" s="17"/>
      <c r="AJ296" s="4">
        <f t="shared" si="381"/>
        <v>162</v>
      </c>
      <c r="AL296" s="17"/>
      <c r="AM296" s="4">
        <v>162</v>
      </c>
      <c r="AO296" s="17"/>
      <c r="AP296" s="4">
        <v>162</v>
      </c>
      <c r="AR296" s="17"/>
      <c r="AS296" s="4">
        <f t="shared" si="382"/>
        <v>125.27999999999999</v>
      </c>
      <c r="AU296" s="17"/>
      <c r="AV296" s="4">
        <f t="shared" si="383"/>
        <v>112.5</v>
      </c>
      <c r="AW296" s="4">
        <f t="shared" si="384"/>
        <v>194.4</v>
      </c>
      <c r="AX296" s="17"/>
    </row>
    <row r="297" spans="1:50" x14ac:dyDescent="0.25">
      <c r="A297" s="3" t="s">
        <v>62</v>
      </c>
      <c r="B297" s="1" t="s">
        <v>249</v>
      </c>
      <c r="C297" s="11" t="s">
        <v>64</v>
      </c>
      <c r="D297" s="3">
        <v>96409</v>
      </c>
      <c r="E297" s="4">
        <v>616</v>
      </c>
      <c r="F297" s="54"/>
      <c r="G297" s="4">
        <f t="shared" si="358"/>
        <v>431.2</v>
      </c>
      <c r="I297" s="17"/>
      <c r="J297" s="4">
        <v>431.2</v>
      </c>
      <c r="L297" s="17"/>
      <c r="M297" s="4">
        <f t="shared" si="375"/>
        <v>400.40000000000003</v>
      </c>
      <c r="N297" s="4">
        <f t="shared" si="376"/>
        <v>462</v>
      </c>
      <c r="O297" s="4">
        <f t="shared" si="377"/>
        <v>554.4</v>
      </c>
      <c r="Q297" s="17"/>
      <c r="R297" s="4">
        <f t="shared" si="378"/>
        <v>492.8</v>
      </c>
      <c r="T297" s="17"/>
      <c r="U297" s="4">
        <v>431.2</v>
      </c>
      <c r="W297" s="17"/>
      <c r="X297" s="4">
        <v>431.2</v>
      </c>
      <c r="Z297" s="17"/>
      <c r="AA297" s="4">
        <f>+'[1]01_2021 UPDATE'!$AD$3148</f>
        <v>401.25</v>
      </c>
      <c r="AC297" s="17"/>
      <c r="AD297" s="4">
        <f t="shared" si="379"/>
        <v>400.40000000000003</v>
      </c>
      <c r="AF297" s="17"/>
      <c r="AG297" s="4">
        <f t="shared" si="380"/>
        <v>523.6</v>
      </c>
      <c r="AI297" s="17"/>
      <c r="AJ297" s="4">
        <f t="shared" si="381"/>
        <v>462</v>
      </c>
      <c r="AL297" s="17"/>
      <c r="AM297" s="4">
        <v>462</v>
      </c>
      <c r="AO297" s="17"/>
      <c r="AP297" s="4">
        <v>462</v>
      </c>
      <c r="AR297" s="17"/>
      <c r="AS297" s="4">
        <f t="shared" si="382"/>
        <v>357.28</v>
      </c>
      <c r="AU297" s="17"/>
      <c r="AV297" s="4">
        <f t="shared" si="383"/>
        <v>357.28</v>
      </c>
      <c r="AW297" s="4">
        <f t="shared" si="384"/>
        <v>554.4</v>
      </c>
      <c r="AX297" s="17"/>
    </row>
    <row r="298" spans="1:50" x14ac:dyDescent="0.25">
      <c r="A298" s="3"/>
      <c r="B298" t="s">
        <v>250</v>
      </c>
      <c r="C298" s="11" t="s">
        <v>64</v>
      </c>
      <c r="D298" s="3">
        <v>96411</v>
      </c>
      <c r="E298" s="4">
        <v>340</v>
      </c>
      <c r="F298" s="54"/>
      <c r="G298" s="4">
        <f t="shared" si="358"/>
        <v>237.99999999999997</v>
      </c>
      <c r="I298" s="17"/>
      <c r="J298" s="4">
        <v>237.99999999999997</v>
      </c>
      <c r="L298" s="17"/>
      <c r="M298" s="4">
        <f t="shared" si="375"/>
        <v>221</v>
      </c>
      <c r="N298" s="4">
        <f t="shared" si="376"/>
        <v>255</v>
      </c>
      <c r="O298" s="4">
        <f t="shared" si="377"/>
        <v>306</v>
      </c>
      <c r="Q298" s="17"/>
      <c r="R298" s="4">
        <f t="shared" si="378"/>
        <v>272</v>
      </c>
      <c r="T298" s="17"/>
      <c r="U298" s="4">
        <v>237.99999999999997</v>
      </c>
      <c r="W298" s="17"/>
      <c r="X298" s="4">
        <v>237.99999999999997</v>
      </c>
      <c r="Z298" s="17"/>
      <c r="AA298" s="4">
        <f>+'[1]01_2021 UPDATE'!$AD$3149</f>
        <v>221.25</v>
      </c>
      <c r="AC298" s="17"/>
      <c r="AD298" s="4">
        <f t="shared" si="379"/>
        <v>221</v>
      </c>
      <c r="AF298" s="17"/>
      <c r="AG298" s="4">
        <f t="shared" si="380"/>
        <v>289</v>
      </c>
      <c r="AI298" s="17"/>
      <c r="AJ298" s="4">
        <f t="shared" si="381"/>
        <v>255</v>
      </c>
      <c r="AL298" s="17"/>
      <c r="AM298" s="4">
        <v>255</v>
      </c>
      <c r="AO298" s="17"/>
      <c r="AP298" s="4">
        <v>255</v>
      </c>
      <c r="AR298" s="17"/>
      <c r="AS298" s="4">
        <f t="shared" si="382"/>
        <v>197.2</v>
      </c>
      <c r="AU298" s="17"/>
      <c r="AV298" s="4">
        <f t="shared" si="383"/>
        <v>197.2</v>
      </c>
      <c r="AW298" s="4">
        <f t="shared" si="384"/>
        <v>306</v>
      </c>
      <c r="AX298" s="17"/>
    </row>
    <row r="299" spans="1:50" x14ac:dyDescent="0.25">
      <c r="A299" s="3" t="s">
        <v>62</v>
      </c>
      <c r="B299" s="1" t="s">
        <v>251</v>
      </c>
      <c r="C299" s="11" t="s">
        <v>64</v>
      </c>
      <c r="D299" s="3">
        <v>96413</v>
      </c>
      <c r="E299" s="4">
        <v>940</v>
      </c>
      <c r="F299" s="54"/>
      <c r="G299" s="4">
        <f t="shared" si="358"/>
        <v>658</v>
      </c>
      <c r="I299" s="17"/>
      <c r="J299" s="4">
        <v>658</v>
      </c>
      <c r="L299" s="17"/>
      <c r="M299" s="4">
        <f t="shared" si="375"/>
        <v>611</v>
      </c>
      <c r="N299" s="4">
        <f t="shared" si="376"/>
        <v>705</v>
      </c>
      <c r="O299" s="4">
        <f t="shared" si="377"/>
        <v>846</v>
      </c>
      <c r="Q299" s="17"/>
      <c r="R299" s="4">
        <f t="shared" si="378"/>
        <v>752</v>
      </c>
      <c r="T299" s="17"/>
      <c r="U299" s="4">
        <v>658</v>
      </c>
      <c r="W299" s="17"/>
      <c r="X299" s="4">
        <v>658</v>
      </c>
      <c r="Z299" s="17"/>
      <c r="AA299" s="4">
        <f>+'[1]01_2021 UPDATE'!$AD$3150</f>
        <v>622.5</v>
      </c>
      <c r="AC299" s="17"/>
      <c r="AD299" s="4">
        <f t="shared" si="379"/>
        <v>611</v>
      </c>
      <c r="AF299" s="17"/>
      <c r="AG299" s="4">
        <f t="shared" si="380"/>
        <v>799</v>
      </c>
      <c r="AI299" s="17"/>
      <c r="AJ299" s="4">
        <f t="shared" si="381"/>
        <v>705</v>
      </c>
      <c r="AL299" s="17"/>
      <c r="AM299" s="4">
        <v>705</v>
      </c>
      <c r="AO299" s="17"/>
      <c r="AP299" s="4">
        <v>705</v>
      </c>
      <c r="AR299" s="17"/>
      <c r="AS299" s="4">
        <f t="shared" si="382"/>
        <v>545.19999999999993</v>
      </c>
      <c r="AU299" s="17"/>
      <c r="AV299" s="4">
        <f t="shared" si="383"/>
        <v>545.19999999999993</v>
      </c>
      <c r="AW299" s="4">
        <f t="shared" si="384"/>
        <v>846</v>
      </c>
      <c r="AX299" s="17"/>
    </row>
    <row r="300" spans="1:50" x14ac:dyDescent="0.25">
      <c r="A300" s="3"/>
      <c r="B300" t="s">
        <v>252</v>
      </c>
      <c r="C300" s="11" t="s">
        <v>64</v>
      </c>
      <c r="D300" s="3">
        <v>96415</v>
      </c>
      <c r="E300" s="4">
        <v>227</v>
      </c>
      <c r="F300" s="54"/>
      <c r="G300" s="4">
        <f t="shared" si="358"/>
        <v>158.89999999999998</v>
      </c>
      <c r="I300" s="17"/>
      <c r="J300" s="4">
        <v>158.89999999999998</v>
      </c>
      <c r="L300" s="17"/>
      <c r="M300" s="4">
        <f t="shared" si="375"/>
        <v>147.55000000000001</v>
      </c>
      <c r="N300" s="4">
        <f t="shared" si="376"/>
        <v>170.25</v>
      </c>
      <c r="O300" s="4">
        <f t="shared" si="377"/>
        <v>204.3</v>
      </c>
      <c r="Q300" s="17"/>
      <c r="R300" s="4">
        <f t="shared" si="378"/>
        <v>181.60000000000002</v>
      </c>
      <c r="T300" s="17"/>
      <c r="U300" s="4">
        <v>158.89999999999998</v>
      </c>
      <c r="W300" s="17"/>
      <c r="X300" s="4">
        <v>158.89999999999998</v>
      </c>
      <c r="Z300" s="17"/>
      <c r="AA300" s="4">
        <f>+'[1]01_2021 UPDATE'!$AD$3151</f>
        <v>150</v>
      </c>
      <c r="AC300" s="17"/>
      <c r="AD300" s="4">
        <f t="shared" si="379"/>
        <v>147.55000000000001</v>
      </c>
      <c r="AF300" s="17"/>
      <c r="AG300" s="4">
        <f t="shared" si="380"/>
        <v>192.95</v>
      </c>
      <c r="AI300" s="17"/>
      <c r="AJ300" s="4">
        <f t="shared" si="381"/>
        <v>170.25</v>
      </c>
      <c r="AL300" s="17"/>
      <c r="AM300" s="4">
        <v>170.25</v>
      </c>
      <c r="AO300" s="17"/>
      <c r="AP300" s="4">
        <v>170.25</v>
      </c>
      <c r="AR300" s="17"/>
      <c r="AS300" s="4">
        <f t="shared" si="382"/>
        <v>131.66</v>
      </c>
      <c r="AU300" s="17"/>
      <c r="AV300" s="4">
        <f t="shared" si="383"/>
        <v>131.66</v>
      </c>
      <c r="AW300" s="4">
        <f t="shared" si="384"/>
        <v>204.3</v>
      </c>
      <c r="AX300" s="17"/>
    </row>
    <row r="301" spans="1:50" x14ac:dyDescent="0.25">
      <c r="A301" s="3" t="s">
        <v>62</v>
      </c>
      <c r="B301" s="82" t="s">
        <v>253</v>
      </c>
      <c r="C301" s="11" t="s">
        <v>64</v>
      </c>
      <c r="D301" s="3">
        <v>97112</v>
      </c>
      <c r="E301" s="4">
        <v>120</v>
      </c>
      <c r="F301" s="54"/>
      <c r="G301" s="4">
        <f t="shared" si="358"/>
        <v>84</v>
      </c>
      <c r="I301" s="17"/>
      <c r="J301" s="4">
        <v>84</v>
      </c>
      <c r="L301" s="17"/>
      <c r="M301" s="4">
        <f t="shared" si="375"/>
        <v>78</v>
      </c>
      <c r="N301" s="4">
        <f t="shared" si="376"/>
        <v>90</v>
      </c>
      <c r="O301" s="4">
        <f t="shared" si="377"/>
        <v>108</v>
      </c>
      <c r="Q301" s="17"/>
      <c r="R301" s="4">
        <f t="shared" si="378"/>
        <v>96</v>
      </c>
      <c r="T301" s="17"/>
      <c r="U301" s="4">
        <v>84</v>
      </c>
      <c r="W301" s="17"/>
      <c r="X301" s="4">
        <v>84</v>
      </c>
      <c r="Z301" s="17"/>
      <c r="AA301" s="4">
        <f>'[4]01_2021 UPDATE'!$AC$3165</f>
        <v>86.25</v>
      </c>
      <c r="AC301" s="17"/>
      <c r="AD301" s="4">
        <f t="shared" si="379"/>
        <v>78</v>
      </c>
      <c r="AF301" s="17"/>
      <c r="AG301" s="4">
        <f t="shared" si="380"/>
        <v>102</v>
      </c>
      <c r="AI301" s="17"/>
      <c r="AJ301" s="4">
        <f t="shared" si="381"/>
        <v>90</v>
      </c>
      <c r="AL301" s="17"/>
      <c r="AM301" s="4">
        <v>90</v>
      </c>
      <c r="AO301" s="17"/>
      <c r="AP301" s="4">
        <v>90</v>
      </c>
      <c r="AR301" s="17"/>
      <c r="AS301" s="4">
        <f t="shared" si="382"/>
        <v>69.599999999999994</v>
      </c>
      <c r="AU301" s="17"/>
      <c r="AV301" s="4">
        <f t="shared" si="383"/>
        <v>69.599999999999994</v>
      </c>
      <c r="AW301" s="4">
        <f t="shared" si="384"/>
        <v>108</v>
      </c>
      <c r="AX301" s="17"/>
    </row>
    <row r="302" spans="1:50" x14ac:dyDescent="0.25">
      <c r="A302" s="3" t="s">
        <v>54</v>
      </c>
      <c r="B302" s="1" t="s">
        <v>254</v>
      </c>
      <c r="C302" s="11" t="s">
        <v>64</v>
      </c>
      <c r="D302" s="3">
        <v>97113</v>
      </c>
      <c r="E302" s="4">
        <v>120</v>
      </c>
      <c r="F302" s="54"/>
      <c r="G302" s="4">
        <f t="shared" si="358"/>
        <v>84</v>
      </c>
      <c r="I302" s="17"/>
      <c r="J302" s="4">
        <v>84</v>
      </c>
      <c r="L302" s="17"/>
      <c r="M302" s="4">
        <f t="shared" si="375"/>
        <v>78</v>
      </c>
      <c r="N302" s="4">
        <f t="shared" si="376"/>
        <v>90</v>
      </c>
      <c r="O302" s="4">
        <f t="shared" si="377"/>
        <v>108</v>
      </c>
      <c r="Q302" s="17"/>
      <c r="R302" s="4">
        <f t="shared" si="378"/>
        <v>96</v>
      </c>
      <c r="T302" s="17"/>
      <c r="U302" s="4">
        <v>84</v>
      </c>
      <c r="W302" s="17"/>
      <c r="X302" s="4">
        <v>84</v>
      </c>
      <c r="Z302" s="17"/>
      <c r="AA302" s="4">
        <f>'[4]01_2021 UPDATE'!$AC$3165</f>
        <v>86.25</v>
      </c>
      <c r="AC302" s="17"/>
      <c r="AD302" s="4">
        <f t="shared" si="379"/>
        <v>78</v>
      </c>
      <c r="AF302" s="17"/>
      <c r="AG302" s="4">
        <f t="shared" si="380"/>
        <v>102</v>
      </c>
      <c r="AI302" s="17"/>
      <c r="AJ302" s="4">
        <f t="shared" si="381"/>
        <v>90</v>
      </c>
      <c r="AL302" s="17"/>
      <c r="AM302" s="4">
        <v>90</v>
      </c>
      <c r="AO302" s="17"/>
      <c r="AP302" s="4">
        <v>90</v>
      </c>
      <c r="AR302" s="17"/>
      <c r="AS302" s="4">
        <f t="shared" si="382"/>
        <v>69.599999999999994</v>
      </c>
      <c r="AU302" s="17"/>
      <c r="AV302" s="4">
        <f t="shared" si="383"/>
        <v>69.599999999999994</v>
      </c>
      <c r="AW302" s="4">
        <f t="shared" si="384"/>
        <v>108</v>
      </c>
      <c r="AX302" s="17"/>
    </row>
    <row r="303" spans="1:50" x14ac:dyDescent="0.25">
      <c r="A303" s="3" t="s">
        <v>54</v>
      </c>
      <c r="B303" s="1" t="s">
        <v>255</v>
      </c>
      <c r="C303" s="11" t="s">
        <v>64</v>
      </c>
      <c r="D303" s="3">
        <v>97116</v>
      </c>
      <c r="E303" s="4">
        <v>94</v>
      </c>
      <c r="F303" s="54"/>
      <c r="G303" s="4">
        <f t="shared" si="358"/>
        <v>65.8</v>
      </c>
      <c r="I303" s="17"/>
      <c r="J303" s="4">
        <v>65.8</v>
      </c>
      <c r="L303" s="17"/>
      <c r="M303" s="4">
        <f t="shared" si="375"/>
        <v>61.1</v>
      </c>
      <c r="N303" s="4">
        <f t="shared" si="376"/>
        <v>70.5</v>
      </c>
      <c r="O303" s="4">
        <f t="shared" si="377"/>
        <v>84.600000000000009</v>
      </c>
      <c r="Q303" s="17"/>
      <c r="R303" s="4">
        <f t="shared" si="378"/>
        <v>75.2</v>
      </c>
      <c r="T303" s="17"/>
      <c r="U303" s="4">
        <v>65.8</v>
      </c>
      <c r="W303" s="17"/>
      <c r="X303" s="4">
        <v>65.8</v>
      </c>
      <c r="Z303" s="17"/>
      <c r="AA303" s="4">
        <f>'[4]01_2021 UPDATE'!$AC$3167</f>
        <v>67.5</v>
      </c>
      <c r="AC303" s="17"/>
      <c r="AD303" s="4">
        <f t="shared" si="379"/>
        <v>61.1</v>
      </c>
      <c r="AF303" s="17"/>
      <c r="AG303" s="4">
        <f t="shared" si="380"/>
        <v>79.899999999999991</v>
      </c>
      <c r="AI303" s="17"/>
      <c r="AJ303" s="4">
        <f t="shared" si="381"/>
        <v>70.5</v>
      </c>
      <c r="AL303" s="17"/>
      <c r="AM303" s="4">
        <v>70.5</v>
      </c>
      <c r="AO303" s="17"/>
      <c r="AP303" s="4">
        <v>70.5</v>
      </c>
      <c r="AR303" s="17"/>
      <c r="AS303" s="4">
        <f t="shared" si="382"/>
        <v>54.519999999999996</v>
      </c>
      <c r="AU303" s="17"/>
      <c r="AV303" s="4">
        <f t="shared" si="383"/>
        <v>54.519999999999996</v>
      </c>
      <c r="AW303" s="4">
        <f t="shared" si="384"/>
        <v>84.600000000000009</v>
      </c>
      <c r="AX303" s="17"/>
    </row>
    <row r="304" spans="1:50" x14ac:dyDescent="0.25">
      <c r="A304" s="3" t="s">
        <v>54</v>
      </c>
      <c r="B304" s="1" t="s">
        <v>256</v>
      </c>
      <c r="C304" s="11" t="s">
        <v>64</v>
      </c>
      <c r="D304" s="3">
        <v>97140</v>
      </c>
      <c r="E304" s="4">
        <v>83</v>
      </c>
      <c r="F304" s="54"/>
      <c r="G304" s="4">
        <f t="shared" si="358"/>
        <v>58.099999999999994</v>
      </c>
      <c r="I304" s="17"/>
      <c r="J304" s="4">
        <v>58.099999999999994</v>
      </c>
      <c r="L304" s="17"/>
      <c r="M304" s="4">
        <f t="shared" si="375"/>
        <v>53.95</v>
      </c>
      <c r="N304" s="4">
        <f t="shared" si="376"/>
        <v>62.25</v>
      </c>
      <c r="O304" s="4">
        <f t="shared" si="377"/>
        <v>74.7</v>
      </c>
      <c r="Q304" s="17"/>
      <c r="R304" s="4">
        <f t="shared" si="378"/>
        <v>66.400000000000006</v>
      </c>
      <c r="T304" s="17"/>
      <c r="U304" s="4">
        <v>58.099999999999994</v>
      </c>
      <c r="W304" s="17"/>
      <c r="X304" s="4">
        <v>58.099999999999994</v>
      </c>
      <c r="Z304" s="17"/>
      <c r="AA304" s="4">
        <f>'[4]01_2021 UPDATE'!$AC$3170</f>
        <v>60</v>
      </c>
      <c r="AC304" s="17"/>
      <c r="AD304" s="4">
        <f t="shared" si="379"/>
        <v>53.95</v>
      </c>
      <c r="AF304" s="17"/>
      <c r="AG304" s="4">
        <f t="shared" si="380"/>
        <v>70.55</v>
      </c>
      <c r="AI304" s="17"/>
      <c r="AJ304" s="4">
        <f t="shared" si="381"/>
        <v>62.25</v>
      </c>
      <c r="AL304" s="17"/>
      <c r="AM304" s="4">
        <v>62.25</v>
      </c>
      <c r="AO304" s="17"/>
      <c r="AP304" s="4">
        <v>62.25</v>
      </c>
      <c r="AR304" s="17"/>
      <c r="AS304" s="4">
        <f t="shared" si="382"/>
        <v>48.139999999999993</v>
      </c>
      <c r="AU304" s="17"/>
      <c r="AV304" s="4">
        <f>MIN(J304:AS304)</f>
        <v>48.139999999999993</v>
      </c>
      <c r="AW304" s="4">
        <f t="shared" si="384"/>
        <v>74.7</v>
      </c>
      <c r="AX304" s="17"/>
    </row>
    <row r="305" spans="1:52" x14ac:dyDescent="0.25">
      <c r="A305" s="3" t="s">
        <v>54</v>
      </c>
      <c r="B305" s="1" t="s">
        <v>257</v>
      </c>
      <c r="C305" s="11" t="s">
        <v>64</v>
      </c>
      <c r="D305" s="3">
        <v>97530</v>
      </c>
      <c r="E305" s="4">
        <v>83</v>
      </c>
      <c r="F305" s="54"/>
      <c r="G305" s="4">
        <f t="shared" si="358"/>
        <v>58.099999999999994</v>
      </c>
      <c r="I305" s="17"/>
      <c r="J305" s="4">
        <v>58.099999999999994</v>
      </c>
      <c r="L305" s="17"/>
      <c r="M305" s="4">
        <f t="shared" si="375"/>
        <v>53.95</v>
      </c>
      <c r="N305" s="4">
        <f t="shared" si="376"/>
        <v>62.25</v>
      </c>
      <c r="O305" s="4">
        <f t="shared" si="377"/>
        <v>74.7</v>
      </c>
      <c r="Q305" s="17"/>
      <c r="R305" s="4">
        <f t="shared" si="378"/>
        <v>66.400000000000006</v>
      </c>
      <c r="T305" s="17"/>
      <c r="U305" s="4">
        <v>58.099999999999994</v>
      </c>
      <c r="W305" s="17"/>
      <c r="X305" s="4">
        <v>58.099999999999994</v>
      </c>
      <c r="Z305" s="17"/>
      <c r="AA305" s="4">
        <v>60</v>
      </c>
      <c r="AC305" s="17"/>
      <c r="AD305" s="4">
        <f t="shared" si="379"/>
        <v>53.95</v>
      </c>
      <c r="AF305" s="17"/>
      <c r="AG305" s="4">
        <f t="shared" si="380"/>
        <v>70.55</v>
      </c>
      <c r="AI305" s="17"/>
      <c r="AJ305" s="4">
        <f t="shared" si="381"/>
        <v>62.25</v>
      </c>
      <c r="AL305" s="17"/>
      <c r="AM305" s="4">
        <v>62.25</v>
      </c>
      <c r="AO305" s="17"/>
      <c r="AP305" s="4">
        <v>62.25</v>
      </c>
      <c r="AR305" s="17"/>
      <c r="AS305" s="4">
        <f t="shared" si="382"/>
        <v>48.139999999999993</v>
      </c>
      <c r="AU305" s="17"/>
      <c r="AV305" s="4">
        <f t="shared" si="383"/>
        <v>48.139999999999993</v>
      </c>
      <c r="AW305" s="4">
        <f t="shared" si="384"/>
        <v>74.7</v>
      </c>
      <c r="AX305" s="17"/>
    </row>
    <row r="306" spans="1:52" x14ac:dyDescent="0.25">
      <c r="A306" s="3" t="s">
        <v>54</v>
      </c>
      <c r="B306" s="1" t="s">
        <v>258</v>
      </c>
      <c r="C306" s="11" t="s">
        <v>64</v>
      </c>
      <c r="D306" s="3">
        <v>97535</v>
      </c>
      <c r="E306" s="4">
        <v>83</v>
      </c>
      <c r="F306" s="54"/>
      <c r="G306" s="4">
        <f t="shared" si="358"/>
        <v>58.099999999999994</v>
      </c>
      <c r="I306" s="17">
        <f>'[4]01_2021 UPDATE'!K3182</f>
        <v>0</v>
      </c>
      <c r="J306" s="4">
        <v>58.099999999999994</v>
      </c>
      <c r="L306" s="17">
        <f>'[4]01_2021 UPDATE'!N3182</f>
        <v>0</v>
      </c>
      <c r="M306" s="4">
        <f t="shared" si="375"/>
        <v>53.95</v>
      </c>
      <c r="N306" s="4">
        <f t="shared" si="376"/>
        <v>62.25</v>
      </c>
      <c r="O306" s="4">
        <f t="shared" si="377"/>
        <v>74.7</v>
      </c>
      <c r="Q306" s="17">
        <f>'[4]01_2021 UPDATE'!S3182</f>
        <v>0</v>
      </c>
      <c r="R306" s="4">
        <f t="shared" si="378"/>
        <v>66.400000000000006</v>
      </c>
      <c r="T306" s="17">
        <f>'[4]01_2021 UPDATE'!V3182</f>
        <v>0</v>
      </c>
      <c r="U306" s="4">
        <v>58.099999999999994</v>
      </c>
      <c r="W306" s="17">
        <f>'[4]01_2021 UPDATE'!Y3182</f>
        <v>0</v>
      </c>
      <c r="X306" s="4">
        <v>58.099999999999994</v>
      </c>
      <c r="Z306" s="17">
        <f>'[4]01_2021 UPDATE'!AB3182</f>
        <v>0</v>
      </c>
      <c r="AA306" s="4">
        <f>'[4]01_2021 UPDATE'!AC3182</f>
        <v>60</v>
      </c>
      <c r="AC306" s="17">
        <f>'[4]01_2021 UPDATE'!AE3182</f>
        <v>0</v>
      </c>
      <c r="AD306" s="4">
        <f t="shared" si="379"/>
        <v>53.95</v>
      </c>
      <c r="AF306" s="17">
        <f>'[4]01_2021 UPDATE'!AK3182</f>
        <v>0</v>
      </c>
      <c r="AG306" s="4">
        <f t="shared" si="380"/>
        <v>70.55</v>
      </c>
      <c r="AI306" s="17">
        <f>'[4]01_2021 UPDATE'!AN3182</f>
        <v>0</v>
      </c>
      <c r="AJ306" s="4">
        <f t="shared" si="381"/>
        <v>62.25</v>
      </c>
      <c r="AL306" s="17">
        <f>'[4]01_2021 UPDATE'!AQ3182</f>
        <v>0</v>
      </c>
      <c r="AM306" s="4">
        <v>62.25</v>
      </c>
      <c r="AO306" s="17">
        <f>'[4]01_2021 UPDATE'!AT3182</f>
        <v>0</v>
      </c>
      <c r="AP306" s="4">
        <v>62.25</v>
      </c>
      <c r="AR306" s="17">
        <f>'[4]01_2021 UPDATE'!AW3182</f>
        <v>0</v>
      </c>
      <c r="AS306" s="4">
        <f t="shared" si="382"/>
        <v>48.139999999999993</v>
      </c>
      <c r="AU306" s="17"/>
      <c r="AV306" s="4">
        <v>48</v>
      </c>
      <c r="AW306" s="4">
        <f t="shared" si="384"/>
        <v>74.7</v>
      </c>
      <c r="AX306" s="17"/>
    </row>
    <row r="307" spans="1:52" x14ac:dyDescent="0.25">
      <c r="A307" s="3" t="s">
        <v>54</v>
      </c>
      <c r="B307" s="1" t="s">
        <v>259</v>
      </c>
      <c r="C307" s="11" t="s">
        <v>64</v>
      </c>
      <c r="D307" s="3">
        <v>97750</v>
      </c>
      <c r="E307" s="4">
        <v>146</v>
      </c>
      <c r="F307" s="54"/>
      <c r="G307" s="4">
        <f t="shared" si="358"/>
        <v>102.19999999999999</v>
      </c>
      <c r="I307" s="17">
        <f>'[4]01_2021 UPDATE'!K3182</f>
        <v>0</v>
      </c>
      <c r="J307" s="4">
        <v>102.19999999999999</v>
      </c>
      <c r="L307" s="17">
        <f>'[4]01_2021 UPDATE'!N3182</f>
        <v>0</v>
      </c>
      <c r="M307" s="4">
        <f t="shared" si="375"/>
        <v>94.9</v>
      </c>
      <c r="N307" s="4">
        <f t="shared" si="376"/>
        <v>109.5</v>
      </c>
      <c r="O307" s="4">
        <f t="shared" si="377"/>
        <v>131.4</v>
      </c>
      <c r="Q307" s="17">
        <f>'[4]01_2021 UPDATE'!S3182</f>
        <v>0</v>
      </c>
      <c r="R307" s="4">
        <f t="shared" si="378"/>
        <v>116.80000000000001</v>
      </c>
      <c r="T307" s="17">
        <f>'[4]01_2021 UPDATE'!V3182</f>
        <v>0</v>
      </c>
      <c r="U307" s="4">
        <v>102.19999999999999</v>
      </c>
      <c r="W307" s="17">
        <f>'[4]01_2021 UPDATE'!Y3182</f>
        <v>0</v>
      </c>
      <c r="X307" s="4">
        <v>102.19999999999999</v>
      </c>
      <c r="Z307" s="17">
        <f>'[4]01_2021 UPDATE'!AB3182</f>
        <v>0</v>
      </c>
      <c r="AA307" s="4">
        <f>'[4]01_2021 UPDATE'!AC3182</f>
        <v>60</v>
      </c>
      <c r="AC307" s="17">
        <f>'[4]01_2021 UPDATE'!AE3182</f>
        <v>0</v>
      </c>
      <c r="AD307" s="4">
        <f t="shared" si="379"/>
        <v>94.9</v>
      </c>
      <c r="AF307" s="17">
        <f>'[4]01_2021 UPDATE'!AK3182</f>
        <v>0</v>
      </c>
      <c r="AG307" s="4">
        <f t="shared" si="380"/>
        <v>124.1</v>
      </c>
      <c r="AI307" s="17">
        <f>'[4]01_2021 UPDATE'!AN3182</f>
        <v>0</v>
      </c>
      <c r="AJ307" s="4">
        <f t="shared" si="381"/>
        <v>109.5</v>
      </c>
      <c r="AL307" s="17">
        <f>'[4]01_2021 UPDATE'!AQ3182</f>
        <v>0</v>
      </c>
      <c r="AM307" s="4">
        <v>109.5</v>
      </c>
      <c r="AO307" s="17">
        <f>'[4]01_2021 UPDATE'!AT3182</f>
        <v>0</v>
      </c>
      <c r="AP307" s="4">
        <v>109.5</v>
      </c>
      <c r="AR307" s="17">
        <f>'[4]01_2021 UPDATE'!AW3182</f>
        <v>0</v>
      </c>
      <c r="AS307" s="4">
        <f t="shared" si="382"/>
        <v>84.679999999999993</v>
      </c>
      <c r="AU307" s="17"/>
      <c r="AV307" s="4">
        <v>60</v>
      </c>
      <c r="AW307" s="4">
        <f t="shared" si="384"/>
        <v>131.4</v>
      </c>
      <c r="AX307" s="17"/>
    </row>
    <row r="308" spans="1:52" x14ac:dyDescent="0.25">
      <c r="A308" s="3" t="s">
        <v>54</v>
      </c>
      <c r="B308" s="1" t="s">
        <v>260</v>
      </c>
      <c r="C308" s="11" t="s">
        <v>56</v>
      </c>
      <c r="D308" s="3">
        <v>90791</v>
      </c>
      <c r="E308" s="4">
        <v>319</v>
      </c>
      <c r="F308" s="54"/>
      <c r="H308" s="4">
        <f>E308*0.7</f>
        <v>223.29999999999998</v>
      </c>
      <c r="I308" s="17">
        <f>'[4]01_2021 UPDATE'!K2905</f>
        <v>0</v>
      </c>
      <c r="K308" s="4">
        <f>'[4]01_2021 UPDATE'!M2905</f>
        <v>151.41</v>
      </c>
      <c r="L308" s="17">
        <f>'[4]01_2021 UPDATE'!N2905</f>
        <v>0</v>
      </c>
      <c r="P308" s="4">
        <f>'[4]01_2021 UPDATE'!R2905</f>
        <v>153.47229192</v>
      </c>
      <c r="Q308" s="17">
        <f>'[4]01_2021 UPDATE'!S2905</f>
        <v>0</v>
      </c>
      <c r="S308" s="4">
        <f>'[4]01_2021 UPDATE'!U2905</f>
        <v>149.05000000000001</v>
      </c>
      <c r="T308" s="17">
        <f>'[4]01_2021 UPDATE'!V2905</f>
        <v>0</v>
      </c>
      <c r="V308" s="4">
        <f>'[4]01_2021 UPDATE'!X2905</f>
        <v>125</v>
      </c>
      <c r="W308" s="17">
        <f>'[4]01_2021 UPDATE'!Y2905</f>
        <v>0</v>
      </c>
      <c r="Y308" s="4">
        <f>'[4]01_2021 UPDATE'!AA2905</f>
        <v>125</v>
      </c>
      <c r="Z308" s="17">
        <f>'[4]01_2021 UPDATE'!AB2905</f>
        <v>0</v>
      </c>
      <c r="AB308" s="4">
        <f>'[4]01_2021 UPDATE'!AD2905</f>
        <v>187.5</v>
      </c>
      <c r="AC308" s="17">
        <f>'[4]01_2021 UPDATE'!AE2905</f>
        <v>0</v>
      </c>
      <c r="AE308" s="4">
        <f>'[4]01_2021 UPDATE'!AJ2905</f>
        <v>147.07761309</v>
      </c>
      <c r="AF308" s="17">
        <f>'[4]01_2021 UPDATE'!AK2905</f>
        <v>0</v>
      </c>
      <c r="AH308" s="4">
        <f>'[4]01_2021 UPDATE'!AM2905</f>
        <v>166.26164958000001</v>
      </c>
      <c r="AI308" s="17">
        <f>'[4]01_2021 UPDATE'!AN2905</f>
        <v>0</v>
      </c>
      <c r="AK308" s="4">
        <f>'[4]01_2021 UPDATE'!AP2905</f>
        <v>153.47229192</v>
      </c>
      <c r="AL308" s="17">
        <f>'[4]01_2021 UPDATE'!AQ2905</f>
        <v>0</v>
      </c>
      <c r="AN308" s="4">
        <f>'[4]01_2021 UPDATE'!AS2905</f>
        <v>153.47229192</v>
      </c>
      <c r="AO308" s="17">
        <f>'[4]01_2021 UPDATE'!AT2905</f>
        <v>0</v>
      </c>
      <c r="AQ308" s="4">
        <f>'[4]01_2021 UPDATE'!AV2905</f>
        <v>153.47229192</v>
      </c>
      <c r="AR308" s="17">
        <f>'[4]01_2021 UPDATE'!AW2905</f>
        <v>0</v>
      </c>
      <c r="AT308" s="4">
        <f>'[4]01_2021 UPDATE'!AY2905</f>
        <v>160.02982159499996</v>
      </c>
      <c r="AU308" s="17">
        <f>'[4]01_2021 UPDATE'!AY2905</f>
        <v>160.02982159499996</v>
      </c>
      <c r="AX308" s="17"/>
      <c r="AY308" s="4">
        <v>125</v>
      </c>
      <c r="AZ308" s="4">
        <f t="shared" ref="AZ308" si="385">MAX(K308:AT308)</f>
        <v>187.5</v>
      </c>
    </row>
    <row r="309" spans="1:52" x14ac:dyDescent="0.25">
      <c r="A309" s="3" t="s">
        <v>54</v>
      </c>
      <c r="B309" s="1" t="s">
        <v>261</v>
      </c>
      <c r="C309" s="11" t="s">
        <v>64</v>
      </c>
      <c r="D309" s="3">
        <v>92610</v>
      </c>
      <c r="E309" s="4">
        <v>400</v>
      </c>
      <c r="F309" s="54"/>
      <c r="G309" s="4">
        <f t="shared" si="358"/>
        <v>280</v>
      </c>
      <c r="I309" s="17">
        <f>'[4]01_2021 UPDATE'!K2950</f>
        <v>0</v>
      </c>
      <c r="J309" s="4">
        <v>280</v>
      </c>
      <c r="L309" s="17">
        <f>'[4]01_2021 UPDATE'!N2950</f>
        <v>0</v>
      </c>
      <c r="M309" s="4">
        <f t="shared" ref="M309" si="386">E309*0.65</f>
        <v>260</v>
      </c>
      <c r="N309" s="4">
        <f t="shared" si="376"/>
        <v>300</v>
      </c>
      <c r="O309" s="4">
        <f>E309*0.9</f>
        <v>360</v>
      </c>
      <c r="Q309" s="17">
        <f>'[4]01_2021 UPDATE'!S2950</f>
        <v>0</v>
      </c>
      <c r="R309" s="4">
        <f t="shared" si="378"/>
        <v>320</v>
      </c>
      <c r="T309" s="17">
        <f>'[4]01_2021 UPDATE'!V2950</f>
        <v>0</v>
      </c>
      <c r="U309" s="4">
        <v>280</v>
      </c>
      <c r="W309" s="17">
        <f>'[4]01_2021 UPDATE'!Y2950</f>
        <v>0</v>
      </c>
      <c r="X309" s="4">
        <v>280</v>
      </c>
      <c r="Z309" s="17">
        <f>'[4]01_2021 UPDATE'!AB2950</f>
        <v>0</v>
      </c>
      <c r="AA309" s="4">
        <f>'[4]01_2021 UPDATE'!AC2950</f>
        <v>288.75</v>
      </c>
      <c r="AC309" s="17">
        <f>'[4]01_2021 UPDATE'!AE2950</f>
        <v>0</v>
      </c>
      <c r="AD309" s="4">
        <f t="shared" si="379"/>
        <v>260</v>
      </c>
      <c r="AF309" s="17">
        <f>'[4]01_2021 UPDATE'!AK2950</f>
        <v>0</v>
      </c>
      <c r="AG309" s="4">
        <f t="shared" si="380"/>
        <v>340</v>
      </c>
      <c r="AI309" s="17">
        <f>'[4]01_2021 UPDATE'!AN2950</f>
        <v>0</v>
      </c>
      <c r="AJ309" s="4">
        <f t="shared" si="381"/>
        <v>300</v>
      </c>
      <c r="AL309" s="17">
        <f>'[4]01_2021 UPDATE'!AQ2950</f>
        <v>0</v>
      </c>
      <c r="AM309" s="4">
        <v>300</v>
      </c>
      <c r="AO309" s="17">
        <f>'[4]01_2021 UPDATE'!AT2950</f>
        <v>0</v>
      </c>
      <c r="AP309" s="4">
        <v>300</v>
      </c>
      <c r="AR309" s="17">
        <f>'[4]01_2021 UPDATE'!AW2950</f>
        <v>0</v>
      </c>
      <c r="AS309" s="4">
        <f>E309*0.58</f>
        <v>231.99999999999997</v>
      </c>
      <c r="AU309" s="17"/>
      <c r="AV309" s="4">
        <v>232</v>
      </c>
      <c r="AW309" s="4">
        <f t="shared" ref="AW309" si="387">MAX(J309:AT309)</f>
        <v>360</v>
      </c>
      <c r="AX309" s="17"/>
    </row>
    <row r="310" spans="1:52" ht="30" x14ac:dyDescent="0.25">
      <c r="A310" s="3" t="s">
        <v>54</v>
      </c>
      <c r="B310" s="87" t="s">
        <v>262</v>
      </c>
      <c r="C310" s="11" t="s">
        <v>56</v>
      </c>
      <c r="D310" s="3">
        <v>90838</v>
      </c>
      <c r="E310" s="4">
        <v>330</v>
      </c>
      <c r="F310" s="54"/>
      <c r="H310" s="4">
        <f t="shared" ref="H310:H311" si="388">E310*0.7</f>
        <v>230.99999999999997</v>
      </c>
      <c r="I310" s="17">
        <f>'[4]01_2021 UPDATE'!K2920</f>
        <v>0</v>
      </c>
      <c r="K310" s="4">
        <f>'[4]01_2021 UPDATE'!M2920</f>
        <v>143.03</v>
      </c>
      <c r="L310" s="17">
        <f>'[4]01_2021 UPDATE'!N2920</f>
        <v>0</v>
      </c>
      <c r="P310" s="4">
        <f>'[4]01_2021 UPDATE'!R2920</f>
        <v>132.82</v>
      </c>
      <c r="Q310" s="17">
        <f>'[4]01_2021 UPDATE'!S2920</f>
        <v>0</v>
      </c>
      <c r="S310" s="4">
        <f>'[4]01_2021 UPDATE'!U2920</f>
        <v>137.80000000000001</v>
      </c>
      <c r="T310" s="17">
        <f>'[4]01_2021 UPDATE'!V2920</f>
        <v>0</v>
      </c>
      <c r="V310" s="4">
        <f>'[4]01_2021 UPDATE'!X2920</f>
        <v>160</v>
      </c>
      <c r="W310" s="17">
        <f>'[4]01_2021 UPDATE'!Y2920</f>
        <v>0</v>
      </c>
      <c r="Y310" s="4">
        <f>'[4]01_2021 UPDATE'!AA2920</f>
        <v>160</v>
      </c>
      <c r="Z310" s="17">
        <f>'[4]01_2021 UPDATE'!AB2920</f>
        <v>0</v>
      </c>
      <c r="AB310" s="4">
        <f>'[4]01_2021 UPDATE'!AD2920</f>
        <v>240</v>
      </c>
      <c r="AC310" s="17">
        <f>'[4]01_2021 UPDATE'!AE2920</f>
        <v>0</v>
      </c>
      <c r="AE310" s="4">
        <f>'[4]01_2021 UPDATE'!AJ2920</f>
        <v>127.29</v>
      </c>
      <c r="AF310" s="17">
        <f>'[4]01_2021 UPDATE'!AK2920</f>
        <v>0</v>
      </c>
      <c r="AH310" s="4">
        <f>'[4]01_2021 UPDATE'!AM2920</f>
        <v>143.88999999999999</v>
      </c>
      <c r="AI310" s="17">
        <f>'[4]01_2021 UPDATE'!AN2920</f>
        <v>0</v>
      </c>
      <c r="AK310" s="4">
        <f>'[4]01_2021 UPDATE'!AP2920</f>
        <v>132.82</v>
      </c>
      <c r="AL310" s="17">
        <f>'[4]01_2021 UPDATE'!AQ2920</f>
        <v>0</v>
      </c>
      <c r="AN310" s="4">
        <f>'[4]01_2021 UPDATE'!AS2920</f>
        <v>132.82</v>
      </c>
      <c r="AO310" s="17">
        <f>'[4]01_2021 UPDATE'!AT2920</f>
        <v>0</v>
      </c>
      <c r="AQ310" s="4">
        <f>'[4]01_2021 UPDATE'!AV2920</f>
        <v>132.82</v>
      </c>
      <c r="AR310" s="17">
        <f>'[4]01_2021 UPDATE'!AW2920</f>
        <v>0</v>
      </c>
      <c r="AT310" s="4">
        <f>'[4]01_2021 UPDATE'!AY2920</f>
        <v>139.34</v>
      </c>
      <c r="AU310" s="17"/>
      <c r="AX310" s="17"/>
      <c r="AY310" s="4">
        <v>127</v>
      </c>
      <c r="AZ310" s="4">
        <f t="shared" ref="AZ310" si="389">MAX(K310:AT310)</f>
        <v>240</v>
      </c>
    </row>
    <row r="311" spans="1:52" x14ac:dyDescent="0.25">
      <c r="A311" s="3"/>
      <c r="C311" s="63" t="s">
        <v>56</v>
      </c>
      <c r="D311" s="3">
        <v>99214</v>
      </c>
      <c r="E311" s="4">
        <v>155</v>
      </c>
      <c r="F311" s="54"/>
      <c r="H311" s="4">
        <f t="shared" si="388"/>
        <v>108.5</v>
      </c>
      <c r="I311" s="17"/>
      <c r="K311" s="4">
        <f>'[4]01_2021 UPDATE'!$M$3233</f>
        <v>80.84</v>
      </c>
      <c r="L311" s="17"/>
      <c r="P311" s="4">
        <f>'[4]01_2021 UPDATE'!$R$3233</f>
        <v>97.010353080000002</v>
      </c>
      <c r="Q311" s="17"/>
      <c r="S311" s="4">
        <f>'[4]01_2021 UPDATE'!$U$3233</f>
        <v>67.61</v>
      </c>
      <c r="T311" s="17"/>
      <c r="V311" s="4">
        <f>'[4]01_2021 UPDATE'!$X$3233</f>
        <v>104.97762564769999</v>
      </c>
      <c r="W311" s="17"/>
      <c r="Y311" s="4">
        <f>'[4]01_2021 UPDATE'!$AA$3233</f>
        <v>90.953999999999994</v>
      </c>
      <c r="Z311" s="17"/>
      <c r="AB311" s="4">
        <f>'[4]01_2021 UPDATE'!$AD$3233</f>
        <v>112.5</v>
      </c>
      <c r="AC311" s="17"/>
      <c r="AE311" s="4">
        <f>'[4]01_2021 UPDATE'!$AJ$3233</f>
        <v>92.968255034999999</v>
      </c>
      <c r="AF311" s="17"/>
      <c r="AH311" s="4">
        <f>'[4]01_2021 UPDATE'!$AM$3233</f>
        <v>105.09454917000001</v>
      </c>
      <c r="AI311" s="17"/>
      <c r="AK311" s="4">
        <f>'[4]01_2021 UPDATE'!$AP$3233</f>
        <v>97.010353080000002</v>
      </c>
      <c r="AL311" s="17"/>
      <c r="AN311" s="4">
        <f>'[4]01_2021 UPDATE'!$AS$3233</f>
        <v>97.010353080000002</v>
      </c>
      <c r="AO311" s="17"/>
      <c r="AQ311" s="4">
        <f>'[4]01_2021 UPDATE'!$AV$3233</f>
        <v>97.010353080000002</v>
      </c>
      <c r="AR311" s="17"/>
      <c r="AT311" s="4">
        <f>'[4]01_2021 UPDATE'!$AY$3233</f>
        <v>92.644416962399973</v>
      </c>
      <c r="AU311" s="17"/>
      <c r="AX311" s="17"/>
      <c r="AY311" s="4">
        <f t="shared" ref="AY310:AY311" si="390">MIN(K311:AT311)</f>
        <v>67.61</v>
      </c>
      <c r="AZ311" s="4">
        <f t="shared" ref="AZ310:AZ311" si="391">MAX(K311:AT311)</f>
        <v>112.5</v>
      </c>
    </row>
    <row r="312" spans="1:52" x14ac:dyDescent="0.25">
      <c r="A312" s="3" t="s">
        <v>54</v>
      </c>
      <c r="B312" s="1" t="s">
        <v>263</v>
      </c>
      <c r="C312" s="11" t="s">
        <v>64</v>
      </c>
      <c r="D312" s="3">
        <v>93280</v>
      </c>
      <c r="E312" s="4">
        <v>130</v>
      </c>
      <c r="F312" s="54"/>
      <c r="G312" s="4">
        <f t="shared" ref="G312" si="392">E312*0.7</f>
        <v>91</v>
      </c>
      <c r="I312" s="17">
        <f>'[4]01_2021 UPDATE'!K2971</f>
        <v>0</v>
      </c>
      <c r="J312" s="4">
        <v>91</v>
      </c>
      <c r="L312" s="17">
        <f>'[4]01_2021 UPDATE'!N2971</f>
        <v>0</v>
      </c>
      <c r="M312" s="4">
        <f t="shared" ref="M312" si="393">E312*0.65</f>
        <v>84.5</v>
      </c>
      <c r="N312" s="4">
        <f t="shared" ref="N312" si="394">E312*0.75</f>
        <v>97.5</v>
      </c>
      <c r="O312" s="4">
        <f>E312*0.9</f>
        <v>117</v>
      </c>
      <c r="Q312" s="17">
        <f>'[4]01_2021 UPDATE'!S2971</f>
        <v>0</v>
      </c>
      <c r="R312" s="4">
        <f t="shared" ref="R312" si="395">E312*0.8</f>
        <v>104</v>
      </c>
      <c r="T312" s="17">
        <f>'[4]01_2021 UPDATE'!V2971</f>
        <v>0</v>
      </c>
      <c r="U312" s="4">
        <v>91</v>
      </c>
      <c r="W312" s="17">
        <f>'[4]01_2021 UPDATE'!Y2971</f>
        <v>0</v>
      </c>
      <c r="X312" s="4">
        <v>91</v>
      </c>
      <c r="Z312" s="17">
        <f>'[4]01_2021 UPDATE'!AB2971</f>
        <v>0</v>
      </c>
      <c r="AA312" s="4">
        <f>'[4]01_2021 UPDATE'!AC2971</f>
        <v>90</v>
      </c>
      <c r="AC312" s="17">
        <f>'[4]01_2021 UPDATE'!AE2971</f>
        <v>0</v>
      </c>
      <c r="AD312" s="4">
        <f t="shared" ref="AD312" si="396">E312*0.65</f>
        <v>84.5</v>
      </c>
      <c r="AF312" s="17">
        <f>'[4]01_2021 UPDATE'!AK2971</f>
        <v>0</v>
      </c>
      <c r="AG312" s="4">
        <f t="shared" ref="AG312" si="397">E312*0.85</f>
        <v>110.5</v>
      </c>
      <c r="AI312" s="17">
        <f>'[4]01_2021 UPDATE'!AN2971</f>
        <v>0</v>
      </c>
      <c r="AJ312" s="4">
        <f t="shared" ref="AJ312" si="398">E312*0.75</f>
        <v>97.5</v>
      </c>
      <c r="AL312" s="17">
        <f>'[4]01_2021 UPDATE'!AQ2971</f>
        <v>0</v>
      </c>
      <c r="AM312" s="4">
        <v>97.5</v>
      </c>
      <c r="AO312" s="17">
        <f>'[4]01_2021 UPDATE'!AT2971</f>
        <v>0</v>
      </c>
      <c r="AP312" s="4">
        <v>97.5</v>
      </c>
      <c r="AR312" s="17">
        <f>'[4]01_2021 UPDATE'!AW2971</f>
        <v>0</v>
      </c>
      <c r="AS312" s="4">
        <f>E312*0.58</f>
        <v>75.399999999999991</v>
      </c>
      <c r="AU312" s="17"/>
      <c r="AV312" s="4">
        <v>75</v>
      </c>
      <c r="AW312" s="4">
        <f t="shared" ref="AW312" si="399">MAX(J312:AT312)</f>
        <v>117</v>
      </c>
      <c r="AX312" s="17"/>
    </row>
    <row r="313" spans="1:52" x14ac:dyDescent="0.25">
      <c r="A313" s="3"/>
      <c r="C313" s="11" t="s">
        <v>56</v>
      </c>
      <c r="D313" s="3">
        <v>93280</v>
      </c>
      <c r="E313" s="4">
        <v>93</v>
      </c>
      <c r="F313" s="54"/>
      <c r="H313" s="4">
        <f>E313*0.7</f>
        <v>65.099999999999994</v>
      </c>
      <c r="I313" s="17"/>
      <c r="K313" s="4">
        <f>'[4]01_2021 UPDATE'!M2971</f>
        <v>41.55</v>
      </c>
      <c r="L313" s="17"/>
      <c r="P313" s="4">
        <f>'[4]01_2021 UPDATE'!R2971</f>
        <v>47.9441214</v>
      </c>
      <c r="Q313" s="17"/>
      <c r="S313" s="4">
        <f>'[4]01_2021 UPDATE'!U2971</f>
        <v>52.18</v>
      </c>
      <c r="T313" s="17"/>
      <c r="V313" s="4">
        <f>'[4]01_2021 UPDATE'!X2971</f>
        <v>56.778255717300006</v>
      </c>
      <c r="W313" s="17"/>
      <c r="Y313" s="4">
        <f>'[4]01_2021 UPDATE'!AA2971</f>
        <v>45</v>
      </c>
      <c r="Z313" s="17"/>
      <c r="AB313" s="4">
        <f>'[4]01_2021 UPDATE'!AD2971</f>
        <v>67.5</v>
      </c>
      <c r="AC313" s="17"/>
      <c r="AE313" s="4">
        <f>'[4]01_2021 UPDATE'!AJ2971</f>
        <v>45.946449674999997</v>
      </c>
      <c r="AF313" s="17"/>
      <c r="AH313" s="4">
        <f>'[4]01_2021 UPDATE'!AM2971</f>
        <v>51.93946485</v>
      </c>
      <c r="AI313" s="17"/>
      <c r="AK313" s="4">
        <f>'[4]01_2021 UPDATE'!AP2971</f>
        <v>47.9441214</v>
      </c>
      <c r="AL313" s="17"/>
      <c r="AN313" s="4">
        <f>'[4]01_2021 UPDATE'!AS2971</f>
        <v>47.9441214</v>
      </c>
      <c r="AO313" s="17"/>
      <c r="AQ313" s="4">
        <f>'[4]01_2021 UPDATE'!AV2971</f>
        <v>47.9441214</v>
      </c>
      <c r="AR313" s="17"/>
      <c r="AT313" s="4">
        <f>'[4]01_2021 UPDATE'!AY2971</f>
        <v>49.395190460000002</v>
      </c>
      <c r="AU313" s="17"/>
      <c r="AX313" s="17"/>
      <c r="AY313" s="4">
        <f>MIN(K313:AT313)</f>
        <v>41.55</v>
      </c>
      <c r="AZ313" s="4">
        <f>MAX(K313:AT313)</f>
        <v>67.5</v>
      </c>
    </row>
    <row r="314" spans="1:52" x14ac:dyDescent="0.25">
      <c r="A314" s="3" t="s">
        <v>54</v>
      </c>
      <c r="B314" s="1" t="s">
        <v>264</v>
      </c>
      <c r="C314" s="11" t="s">
        <v>175</v>
      </c>
      <c r="D314" s="3">
        <v>93291</v>
      </c>
      <c r="E314" s="4">
        <v>65</v>
      </c>
      <c r="F314" s="54"/>
      <c r="G314" s="4">
        <f t="shared" ref="G314" si="400">E314*0.7</f>
        <v>45.5</v>
      </c>
      <c r="I314" s="17">
        <f>'[4]01_2021 UPDATE'!K2982</f>
        <v>0</v>
      </c>
      <c r="J314" s="4">
        <v>45.5</v>
      </c>
      <c r="L314" s="17">
        <f>'[4]01_2021 UPDATE'!N2982</f>
        <v>0</v>
      </c>
      <c r="M314" s="4">
        <f t="shared" ref="M314" si="401">E314*0.65</f>
        <v>42.25</v>
      </c>
      <c r="N314" s="4">
        <f t="shared" ref="N314" si="402">E314*0.75</f>
        <v>48.75</v>
      </c>
      <c r="O314" s="4">
        <f>E314*0.9</f>
        <v>58.5</v>
      </c>
      <c r="Q314" s="17">
        <f>'[4]01_2021 UPDATE'!S2982</f>
        <v>0</v>
      </c>
      <c r="R314" s="4">
        <f t="shared" ref="R314" si="403">E314*0.8</f>
        <v>52</v>
      </c>
      <c r="T314" s="17">
        <f>'[4]01_2021 UPDATE'!V2982</f>
        <v>0</v>
      </c>
      <c r="U314" s="4">
        <v>45.5</v>
      </c>
      <c r="W314" s="17">
        <f>'[4]01_2021 UPDATE'!Y2982</f>
        <v>0</v>
      </c>
      <c r="X314" s="4">
        <v>45.5</v>
      </c>
      <c r="Z314" s="17">
        <f>'[4]01_2021 UPDATE'!AB2982</f>
        <v>0</v>
      </c>
      <c r="AA314" s="4">
        <f>'[4]01_2021 UPDATE'!AC2982</f>
        <v>45</v>
      </c>
      <c r="AC314" s="17">
        <f>'[4]01_2021 UPDATE'!AE2982</f>
        <v>0</v>
      </c>
      <c r="AD314" s="4">
        <f t="shared" ref="AD314" si="404">E314*0.65</f>
        <v>42.25</v>
      </c>
      <c r="AF314" s="17">
        <f>'[4]01_2021 UPDATE'!AK2982</f>
        <v>0</v>
      </c>
      <c r="AG314" s="4">
        <f t="shared" ref="AG314" si="405">E314*0.85</f>
        <v>55.25</v>
      </c>
      <c r="AI314" s="17">
        <f>'[4]01_2021 UPDATE'!AN2982</f>
        <v>0</v>
      </c>
      <c r="AJ314" s="4">
        <f t="shared" ref="AJ314" si="406">E314*0.75</f>
        <v>48.75</v>
      </c>
      <c r="AL314" s="17">
        <f>'[4]01_2021 UPDATE'!AQ2982</f>
        <v>0</v>
      </c>
      <c r="AM314" s="4">
        <v>48.75</v>
      </c>
      <c r="AO314" s="17">
        <f>'[4]01_2021 UPDATE'!AT2982</f>
        <v>0</v>
      </c>
      <c r="AP314" s="4">
        <v>48.75</v>
      </c>
      <c r="AR314" s="17">
        <f>'[4]01_2021 UPDATE'!AW2982</f>
        <v>0</v>
      </c>
      <c r="AS314" s="4">
        <f>E314*0.58</f>
        <v>37.699999999999996</v>
      </c>
      <c r="AU314" s="17"/>
      <c r="AV314" s="4">
        <v>38</v>
      </c>
      <c r="AW314" s="4">
        <f t="shared" ref="AW314" si="407">MAX(J314:AT314)</f>
        <v>58.5</v>
      </c>
      <c r="AX314" s="17"/>
    </row>
    <row r="315" spans="1:52" x14ac:dyDescent="0.25">
      <c r="A315" s="3"/>
      <c r="C315" s="11" t="s">
        <v>56</v>
      </c>
      <c r="D315" s="3">
        <v>93291</v>
      </c>
      <c r="E315" s="4">
        <v>52</v>
      </c>
      <c r="F315" s="54"/>
      <c r="H315" s="4">
        <f>E315*0.7</f>
        <v>36.4</v>
      </c>
      <c r="I315" s="17"/>
      <c r="K315" s="4">
        <f>'[4]01_2021 UPDATE'!M2982</f>
        <v>20.04</v>
      </c>
      <c r="L315" s="17"/>
      <c r="P315" s="4">
        <f>'[4]01_2021 UPDATE'!R2982</f>
        <v>23.126472000000003</v>
      </c>
      <c r="Q315" s="17"/>
      <c r="S315" s="4">
        <f>'[4]01_2021 UPDATE'!U2982</f>
        <v>29.49</v>
      </c>
      <c r="T315" s="17"/>
      <c r="V315" s="4">
        <f>'[4]01_2021 UPDATE'!X2982</f>
        <v>31.779793814600005</v>
      </c>
      <c r="W315" s="17"/>
      <c r="Y315" s="4">
        <f>'[4]01_2021 UPDATE'!AA2982</f>
        <v>25</v>
      </c>
      <c r="Z315" s="17"/>
      <c r="AB315" s="4">
        <f>'[4]01_2021 UPDATE'!AD2982</f>
        <v>37.5</v>
      </c>
      <c r="AC315" s="17"/>
      <c r="AE315" s="4">
        <f>'[4]01_2021 UPDATE'!AJ2982</f>
        <v>22.162869000000001</v>
      </c>
      <c r="AF315" s="17"/>
      <c r="AH315" s="4">
        <f>'[4]01_2021 UPDATE'!AM2982</f>
        <v>25.053678000000005</v>
      </c>
      <c r="AI315" s="17"/>
      <c r="AK315" s="4">
        <f>'[4]01_2021 UPDATE'!AP2982</f>
        <v>23.126472000000003</v>
      </c>
      <c r="AL315" s="17"/>
      <c r="AN315" s="4">
        <f>'[4]01_2021 UPDATE'!AS2982</f>
        <v>23.126472000000003</v>
      </c>
      <c r="AO315" s="17"/>
      <c r="AQ315" s="4">
        <f>'[4]01_2021 UPDATE'!AV2982</f>
        <v>23.126472000000003</v>
      </c>
      <c r="AR315" s="17"/>
      <c r="AT315" s="4">
        <f>'[4]01_2021 UPDATE'!AY2982</f>
        <v>23.557858692499995</v>
      </c>
      <c r="AU315" s="17"/>
      <c r="AX315" s="17"/>
      <c r="AY315" s="4">
        <f>MIN(K315:AT315)</f>
        <v>20.04</v>
      </c>
      <c r="AZ315" s="4">
        <f>MAX(K315:AT315)</f>
        <v>37.5</v>
      </c>
    </row>
    <row r="316" spans="1:52" x14ac:dyDescent="0.25">
      <c r="A316" s="3" t="s">
        <v>54</v>
      </c>
      <c r="B316" s="1" t="s">
        <v>265</v>
      </c>
      <c r="C316" s="11" t="s">
        <v>175</v>
      </c>
      <c r="D316" s="3">
        <v>92960</v>
      </c>
      <c r="E316" s="4">
        <v>1658</v>
      </c>
      <c r="F316" s="54"/>
      <c r="G316" s="4">
        <f t="shared" ref="G316" si="408">E316*0.7</f>
        <v>1160.5999999999999</v>
      </c>
      <c r="I316" s="17">
        <f>'[4]01_2021 UPDATE'!K2954</f>
        <v>0</v>
      </c>
      <c r="J316" s="4">
        <v>1160.5999999999999</v>
      </c>
      <c r="L316" s="17">
        <f>'[4]01_2021 UPDATE'!N2954</f>
        <v>0</v>
      </c>
      <c r="M316" s="4">
        <f t="shared" ref="M316" si="409">E316*0.65</f>
        <v>1077.7</v>
      </c>
      <c r="N316" s="4">
        <f t="shared" ref="N316" si="410">E316*0.75</f>
        <v>1243.5</v>
      </c>
      <c r="O316" s="4">
        <f>E316*0.9</f>
        <v>1492.2</v>
      </c>
      <c r="Q316" s="17">
        <f>'[4]01_2021 UPDATE'!S2954</f>
        <v>0</v>
      </c>
      <c r="R316" s="4">
        <f t="shared" ref="R316" si="411">E316*0.8</f>
        <v>1326.4</v>
      </c>
      <c r="T316" s="17">
        <f>'[4]01_2021 UPDATE'!V2954</f>
        <v>0</v>
      </c>
      <c r="U316" s="4">
        <v>1160.5999999999999</v>
      </c>
      <c r="W316" s="17">
        <f>'[4]01_2021 UPDATE'!Y2954</f>
        <v>0</v>
      </c>
      <c r="X316" s="4">
        <v>1160.5999999999999</v>
      </c>
      <c r="Z316" s="17">
        <f>'[4]01_2021 UPDATE'!AB2954</f>
        <v>0</v>
      </c>
      <c r="AA316" s="4">
        <f>'[4]01_2021 UPDATE'!AC2954</f>
        <v>1117.5</v>
      </c>
      <c r="AC316" s="17">
        <f>'[4]01_2021 UPDATE'!AE2954</f>
        <v>0</v>
      </c>
      <c r="AD316" s="4">
        <f t="shared" ref="AD316" si="412">E316*0.65</f>
        <v>1077.7</v>
      </c>
      <c r="AF316" s="17">
        <f>'[4]01_2021 UPDATE'!AK2954</f>
        <v>0</v>
      </c>
      <c r="AG316" s="4">
        <f t="shared" ref="AG316" si="413">E316*0.85</f>
        <v>1409.3</v>
      </c>
      <c r="AI316" s="17">
        <f>'[4]01_2021 UPDATE'!AN2954</f>
        <v>0</v>
      </c>
      <c r="AJ316" s="4">
        <f t="shared" ref="AJ316" si="414">E316*0.75</f>
        <v>1243.5</v>
      </c>
      <c r="AL316" s="17">
        <f>'[4]01_2021 UPDATE'!AQ2954</f>
        <v>0</v>
      </c>
      <c r="AM316" s="4">
        <v>1243.5</v>
      </c>
      <c r="AO316" s="17">
        <f>'[4]01_2021 UPDATE'!AT2954</f>
        <v>0</v>
      </c>
      <c r="AP316" s="4">
        <v>1243.5</v>
      </c>
      <c r="AR316" s="17">
        <f>'[4]01_2021 UPDATE'!AW2954</f>
        <v>0</v>
      </c>
      <c r="AS316" s="4">
        <f>E316*0.58</f>
        <v>961.64</v>
      </c>
      <c r="AU316" s="17"/>
      <c r="AV316" s="4">
        <v>962</v>
      </c>
      <c r="AW316" s="4">
        <f t="shared" ref="AW316" si="415">MAX(J316:AT316)</f>
        <v>1492.2</v>
      </c>
      <c r="AX316" s="17"/>
    </row>
    <row r="317" spans="1:52" x14ac:dyDescent="0.25">
      <c r="A317" s="3"/>
      <c r="C317" s="11" t="s">
        <v>56</v>
      </c>
      <c r="D317" s="3">
        <v>92960</v>
      </c>
      <c r="E317" s="4">
        <v>340</v>
      </c>
      <c r="F317" s="54"/>
      <c r="H317" s="4">
        <f>E317*0.7</f>
        <v>237.99999999999997</v>
      </c>
      <c r="I317" s="17"/>
      <c r="K317" s="4">
        <f>'[4]01_2021 UPDATE'!M2954</f>
        <v>117.87</v>
      </c>
      <c r="L317" s="17"/>
      <c r="P317" s="4">
        <f>'[4]01_2021 UPDATE'!R2954</f>
        <v>136.00097855999999</v>
      </c>
      <c r="Q317" s="17"/>
      <c r="S317" s="4">
        <f>'[4]01_2021 UPDATE'!U2954</f>
        <v>152</v>
      </c>
      <c r="T317" s="17"/>
      <c r="V317" s="4">
        <f>'[4]01_2021 UPDATE'!X2954</f>
        <v>179.32780935160002</v>
      </c>
      <c r="W317" s="17"/>
      <c r="Y317" s="4">
        <f>'[4]01_2021 UPDATE'!AA2954</f>
        <v>180.013125</v>
      </c>
      <c r="Z317" s="17"/>
      <c r="AB317" s="4">
        <f>'[4]01_2021 UPDATE'!AD2954</f>
        <v>247.5</v>
      </c>
      <c r="AC317" s="17"/>
      <c r="AE317" s="4">
        <f>'[4]01_2021 UPDATE'!AJ2954</f>
        <v>130.33427111999998</v>
      </c>
      <c r="AF317" s="17"/>
      <c r="AH317" s="4">
        <f>'[4]01_2021 UPDATE'!AM2954</f>
        <v>147.33439343999999</v>
      </c>
      <c r="AI317" s="17"/>
      <c r="AK317" s="4">
        <f>'[4]01_2021 UPDATE'!AP2954</f>
        <v>136.00097855999999</v>
      </c>
      <c r="AL317" s="17"/>
      <c r="AN317" s="4">
        <f>'[4]01_2021 UPDATE'!AS2954</f>
        <v>136.00097855999999</v>
      </c>
      <c r="AO317" s="17"/>
      <c r="AQ317" s="4">
        <f>'[4]01_2021 UPDATE'!AV2954</f>
        <v>136.00097855999999</v>
      </c>
      <c r="AR317" s="17"/>
      <c r="AT317" s="4">
        <f>'[4]01_2021 UPDATE'!AY2954</f>
        <v>142.07063708749996</v>
      </c>
      <c r="AU317" s="17"/>
      <c r="AX317" s="17"/>
      <c r="AY317" s="4">
        <f>MIN(K317:AT317)</f>
        <v>117.87</v>
      </c>
      <c r="AZ317" s="4">
        <f>MAX(K317:AT317)</f>
        <v>247.5</v>
      </c>
    </row>
    <row r="318" spans="1:52" x14ac:dyDescent="0.25">
      <c r="A318" s="3" t="s">
        <v>54</v>
      </c>
      <c r="B318" s="1" t="s">
        <v>266</v>
      </c>
      <c r="C318" s="11" t="s">
        <v>175</v>
      </c>
      <c r="D318" s="3">
        <v>93312</v>
      </c>
      <c r="E318" s="4">
        <v>2247</v>
      </c>
      <c r="F318" s="54"/>
      <c r="G318" s="4">
        <f t="shared" ref="G318" si="416">E318*0.7</f>
        <v>1572.8999999999999</v>
      </c>
      <c r="I318" s="17">
        <f>'[4]01_2021 UPDATE'!K2993</f>
        <v>0</v>
      </c>
      <c r="J318" s="4">
        <v>1572.8999999999999</v>
      </c>
      <c r="L318" s="17">
        <f>'[4]01_2021 UPDATE'!N2993</f>
        <v>0</v>
      </c>
      <c r="M318" s="4">
        <f t="shared" ref="M318" si="417">E318*0.65</f>
        <v>1460.55</v>
      </c>
      <c r="N318" s="4">
        <f t="shared" ref="N318" si="418">E318*0.75</f>
        <v>1685.25</v>
      </c>
      <c r="O318" s="4">
        <f>E318*0.9</f>
        <v>2022.3</v>
      </c>
      <c r="Q318" s="17">
        <f>'[4]01_2021 UPDATE'!S2993</f>
        <v>0</v>
      </c>
      <c r="R318" s="4">
        <f t="shared" ref="R318" si="419">E318*0.8</f>
        <v>1797.6000000000001</v>
      </c>
      <c r="T318" s="17">
        <f>'[4]01_2021 UPDATE'!V2993</f>
        <v>0</v>
      </c>
      <c r="U318" s="4">
        <v>1572.8999999999999</v>
      </c>
      <c r="W318" s="17">
        <f>'[4]01_2021 UPDATE'!Y2993</f>
        <v>0</v>
      </c>
      <c r="X318" s="4">
        <v>1572.8999999999999</v>
      </c>
      <c r="Z318" s="17">
        <f>'[4]01_2021 UPDATE'!AB2993</f>
        <v>0</v>
      </c>
      <c r="AA318" s="4">
        <f>'[4]01_2021 UPDATE'!AC2993</f>
        <v>1503.75</v>
      </c>
      <c r="AC318" s="17">
        <f>'[4]01_2021 UPDATE'!AE2993</f>
        <v>0</v>
      </c>
      <c r="AD318" s="4">
        <f t="shared" ref="AD318" si="420">E318*0.65</f>
        <v>1460.55</v>
      </c>
      <c r="AF318" s="17">
        <f>'[4]01_2021 UPDATE'!AK2993</f>
        <v>0</v>
      </c>
      <c r="AG318" s="4">
        <f t="shared" ref="AG318" si="421">E318*0.85</f>
        <v>1909.95</v>
      </c>
      <c r="AI318" s="17">
        <f>'[4]01_2021 UPDATE'!AN2993</f>
        <v>0</v>
      </c>
      <c r="AJ318" s="4">
        <f t="shared" ref="AJ318" si="422">E318*0.75</f>
        <v>1685.25</v>
      </c>
      <c r="AL318" s="17">
        <f>'[4]01_2021 UPDATE'!AQ2993</f>
        <v>0</v>
      </c>
      <c r="AM318" s="4">
        <v>1685.25</v>
      </c>
      <c r="AO318" s="17">
        <f>'[4]01_2021 UPDATE'!AT2993</f>
        <v>0</v>
      </c>
      <c r="AP318" s="4">
        <v>1685.25</v>
      </c>
      <c r="AR318" s="17">
        <f>'[4]01_2021 UPDATE'!AW2993</f>
        <v>0</v>
      </c>
      <c r="AS318" s="4">
        <f>E318*0.58</f>
        <v>1303.26</v>
      </c>
      <c r="AU318" s="17"/>
      <c r="AV318" s="4">
        <f>MIN(J318,M318,N318,O318,R318,U318,X318,AA318,AD318,AG318,AJ318,AM318,AP318,AS318)</f>
        <v>1303.26</v>
      </c>
      <c r="AW318" s="4">
        <f>MAX(J318,M318,N318,O318,R318,U318,X318,AA318,AD318,AG318,AJ318,AM318,AP318,AS318)</f>
        <v>2022.3</v>
      </c>
      <c r="AX318" s="17"/>
    </row>
    <row r="319" spans="1:52" x14ac:dyDescent="0.25">
      <c r="A319" s="3"/>
      <c r="C319" s="11" t="s">
        <v>56</v>
      </c>
      <c r="D319" s="3">
        <v>93312</v>
      </c>
      <c r="E319" s="4">
        <v>263</v>
      </c>
      <c r="F319" s="54"/>
      <c r="H319" s="4">
        <f>E319*0.7</f>
        <v>184.1</v>
      </c>
      <c r="I319" s="17"/>
      <c r="K319" s="4">
        <f>'[4]01_2021 UPDATE'!M2993</f>
        <v>117.69</v>
      </c>
      <c r="L319" s="17"/>
      <c r="P319" s="4">
        <f>'[4]01_2021 UPDATE'!R2993</f>
        <v>135.79396631999998</v>
      </c>
      <c r="Q319" s="17"/>
      <c r="S319" s="4">
        <f>'[4]01_2021 UPDATE'!U2993</f>
        <v>133.21</v>
      </c>
      <c r="T319" s="17"/>
      <c r="V319" s="4">
        <f>'[4]01_2021 UPDATE'!X2993</f>
        <v>153.3946194339</v>
      </c>
      <c r="W319" s="17"/>
      <c r="Y319" s="4">
        <f>'[4]01_2021 UPDATE'!AA2993</f>
        <v>156.80090625</v>
      </c>
      <c r="Z319" s="17"/>
      <c r="AB319" s="4">
        <f>'[4]01_2021 UPDATE'!AD2993</f>
        <v>191.25</v>
      </c>
      <c r="AC319" s="17"/>
      <c r="AE319" s="4">
        <f>'[4]01_2021 UPDATE'!AJ2993</f>
        <v>130.13588438999997</v>
      </c>
      <c r="AF319" s="17"/>
      <c r="AH319" s="4">
        <f>'[4]01_2021 UPDATE'!AM2993</f>
        <v>147.11013018</v>
      </c>
      <c r="AI319" s="17"/>
      <c r="AK319" s="4">
        <f>'[4]01_2021 UPDATE'!AP2993</f>
        <v>135.79396631999998</v>
      </c>
      <c r="AL319" s="17"/>
      <c r="AN319" s="4">
        <f>'[4]01_2021 UPDATE'!AS2993</f>
        <v>135.79396631999998</v>
      </c>
      <c r="AO319" s="17"/>
      <c r="AQ319" s="4">
        <f>'[4]01_2021 UPDATE'!AV2993</f>
        <v>135.79396631999998</v>
      </c>
      <c r="AR319" s="17"/>
      <c r="AT319" s="4">
        <f>'[4]01_2021 UPDATE'!AY2993</f>
        <v>140.8561194175</v>
      </c>
      <c r="AU319" s="17"/>
      <c r="AX319" s="17"/>
      <c r="AY319" s="4">
        <f>MIN(K319:AT319)</f>
        <v>117.69</v>
      </c>
      <c r="AZ319" s="4">
        <f>MAX(K319:AT319)</f>
        <v>191.25</v>
      </c>
    </row>
    <row r="320" spans="1:52" x14ac:dyDescent="0.25">
      <c r="A320" s="3" t="s">
        <v>54</v>
      </c>
      <c r="B320" s="1" t="s">
        <v>267</v>
      </c>
      <c r="C320" s="11" t="s">
        <v>175</v>
      </c>
      <c r="D320" s="3">
        <v>31660</v>
      </c>
      <c r="E320" s="4">
        <v>7176</v>
      </c>
      <c r="F320" s="54"/>
      <c r="G320" s="4">
        <f t="shared" ref="G320" si="423">E320*0.7</f>
        <v>5023.2</v>
      </c>
      <c r="I320" s="17">
        <f>'[4]01_2021 UPDATE'!K88</f>
        <v>0</v>
      </c>
      <c r="J320" s="4">
        <v>5023.2</v>
      </c>
      <c r="L320" s="17">
        <f>'[4]01_2021 UPDATE'!N88</f>
        <v>0</v>
      </c>
      <c r="M320" s="4">
        <f t="shared" ref="M320" si="424">E320*0.65</f>
        <v>4664.4000000000005</v>
      </c>
      <c r="N320" s="4">
        <f t="shared" ref="N320" si="425">E320*0.75</f>
        <v>5382</v>
      </c>
      <c r="O320" s="4">
        <f>E320*0.9</f>
        <v>6458.4000000000005</v>
      </c>
      <c r="Q320" s="17">
        <f>'[4]01_2021 UPDATE'!S88</f>
        <v>0</v>
      </c>
      <c r="R320" s="4">
        <f t="shared" ref="R320" si="426">E320*0.8</f>
        <v>5740.8</v>
      </c>
      <c r="T320" s="17">
        <f>'[4]01_2021 UPDATE'!V88</f>
        <v>0</v>
      </c>
      <c r="U320" s="4">
        <v>5023.2</v>
      </c>
      <c r="W320" s="17">
        <f>'[4]01_2021 UPDATE'!Y88</f>
        <v>0</v>
      </c>
      <c r="X320" s="4">
        <v>5023.2</v>
      </c>
      <c r="Z320" s="17">
        <f>'[4]01_2021 UPDATE'!AB88</f>
        <v>0</v>
      </c>
      <c r="AA320" s="4">
        <f>'[4]01_2021 UPDATE'!AC88</f>
        <v>4976.25</v>
      </c>
      <c r="AC320" s="17">
        <f>'[4]01_2021 UPDATE'!AE88</f>
        <v>0</v>
      </c>
      <c r="AD320" s="4">
        <f t="shared" ref="AD320" si="427">E320*0.65</f>
        <v>4664.4000000000005</v>
      </c>
      <c r="AF320" s="17">
        <f>'[4]01_2021 UPDATE'!AK88</f>
        <v>0</v>
      </c>
      <c r="AG320" s="4">
        <f t="shared" ref="AG320" si="428">E320*0.85</f>
        <v>6099.5999999999995</v>
      </c>
      <c r="AI320" s="17">
        <f>'[4]01_2021 UPDATE'!AN88</f>
        <v>0</v>
      </c>
      <c r="AJ320" s="4">
        <f t="shared" ref="AJ320" si="429">E320*0.75</f>
        <v>5382</v>
      </c>
      <c r="AL320" s="17">
        <f>'[4]01_2021 UPDATE'!AQ88</f>
        <v>0</v>
      </c>
      <c r="AM320" s="4">
        <v>5382</v>
      </c>
      <c r="AO320" s="17">
        <f>'[4]01_2021 UPDATE'!AT88</f>
        <v>0</v>
      </c>
      <c r="AP320" s="4">
        <v>5382</v>
      </c>
      <c r="AR320" s="17">
        <f>'[4]01_2021 UPDATE'!AW88</f>
        <v>0</v>
      </c>
      <c r="AS320" s="4">
        <f>E320*0.58</f>
        <v>4162.08</v>
      </c>
      <c r="AU320" s="17"/>
      <c r="AV320" s="4">
        <f>MIN(J320,M320,N320,O320,R320,U320,X320,AA320,AD320,AG320,AJ320,AM320,AP320,AS320)</f>
        <v>4162.08</v>
      </c>
      <c r="AW320" s="4">
        <f>MAX(J320,M320,N320,O320,R320,U320,X320,AA320,AD320,AG320,AJ320,AM320,AP320,AS320)</f>
        <v>6458.4000000000005</v>
      </c>
      <c r="AX320" s="17"/>
    </row>
    <row r="321" spans="1:52" x14ac:dyDescent="0.25">
      <c r="A321" s="3"/>
      <c r="C321" s="11" t="s">
        <v>56</v>
      </c>
      <c r="D321" s="3">
        <v>31660</v>
      </c>
      <c r="E321" s="4">
        <v>551</v>
      </c>
      <c r="F321" s="54"/>
      <c r="H321" s="4">
        <f>E321*0.7</f>
        <v>385.7</v>
      </c>
      <c r="I321" s="17"/>
      <c r="K321" s="4">
        <f>'[4]01_2021 UPDATE'!M88</f>
        <v>231.41</v>
      </c>
      <c r="L321" s="17"/>
      <c r="P321" s="4">
        <f>'[4]01_2021 UPDATE'!R88</f>
        <v>243.59580683999999</v>
      </c>
      <c r="Q321" s="17"/>
      <c r="S321" s="4">
        <f>'[4]01_2021 UPDATE'!U88</f>
        <v>285.77999999999997</v>
      </c>
      <c r="T321" s="17"/>
      <c r="V321" s="4">
        <f>'[4]01_2021 UPDATE'!X88</f>
        <v>267.5</v>
      </c>
      <c r="W321" s="17"/>
      <c r="Y321" s="4">
        <f>'[4]01_2021 UPDATE'!AA88</f>
        <v>267.5</v>
      </c>
      <c r="Z321" s="17"/>
      <c r="AB321" s="4">
        <f>'[4]01_2021 UPDATE'!AD88</f>
        <v>401.25</v>
      </c>
      <c r="AC321" s="17"/>
      <c r="AE321" s="4">
        <f>'[4]01_2021 UPDATE'!AJ88</f>
        <v>233.44598155499997</v>
      </c>
      <c r="AF321" s="17"/>
      <c r="AH321" s="4">
        <f>'[4]01_2021 UPDATE'!AM88</f>
        <v>263.89545741000001</v>
      </c>
      <c r="AI321" s="17"/>
      <c r="AK321" s="4">
        <f>'[4]01_2021 UPDATE'!AP88</f>
        <v>243.59580683999999</v>
      </c>
      <c r="AL321" s="17"/>
      <c r="AN321" s="4">
        <f>'[4]01_2021 UPDATE'!AS88</f>
        <v>243.59580683999999</v>
      </c>
      <c r="AO321" s="17"/>
      <c r="AQ321" s="4">
        <f>'[4]01_2021 UPDATE'!AV88</f>
        <v>243.59580683999999</v>
      </c>
      <c r="AR321" s="17"/>
      <c r="AT321" s="4">
        <f>'[4]01_2021 UPDATE'!AY88</f>
        <v>254.82346632499994</v>
      </c>
      <c r="AU321" s="17"/>
      <c r="AX321" s="17"/>
      <c r="AY321" s="4">
        <f>MIN(K321:AT321)</f>
        <v>231.41</v>
      </c>
      <c r="AZ321" s="4">
        <f>MAX(K321:AT321)</f>
        <v>401.25</v>
      </c>
    </row>
    <row r="322" spans="1:52" x14ac:dyDescent="0.25">
      <c r="A322" s="3" t="s">
        <v>54</v>
      </c>
      <c r="B322" s="1" t="s">
        <v>268</v>
      </c>
      <c r="C322" s="11" t="s">
        <v>175</v>
      </c>
      <c r="D322" s="3">
        <v>31661</v>
      </c>
      <c r="E322" s="4">
        <v>7219</v>
      </c>
      <c r="F322" s="54"/>
      <c r="G322" s="4">
        <f t="shared" ref="G322" si="430">E322*0.7</f>
        <v>5053.2999999999993</v>
      </c>
      <c r="I322" s="17">
        <f>'[4]01_2021 UPDATE'!K89</f>
        <v>0</v>
      </c>
      <c r="J322" s="4">
        <v>5053.2999999999993</v>
      </c>
      <c r="L322" s="17">
        <f>'[4]01_2021 UPDATE'!N89</f>
        <v>0</v>
      </c>
      <c r="M322" s="4">
        <f t="shared" ref="M322" si="431">E322*0.65</f>
        <v>4692.3500000000004</v>
      </c>
      <c r="N322" s="4">
        <f t="shared" ref="N322" si="432">E322*0.75</f>
        <v>5414.25</v>
      </c>
      <c r="O322" s="4">
        <f>E322*0.9</f>
        <v>6497.1</v>
      </c>
      <c r="Q322" s="17">
        <f>'[4]01_2021 UPDATE'!S89</f>
        <v>0</v>
      </c>
      <c r="R322" s="4">
        <f t="shared" ref="R322" si="433">E322*0.8</f>
        <v>5775.2000000000007</v>
      </c>
      <c r="T322" s="17">
        <f>'[4]01_2021 UPDATE'!V89</f>
        <v>0</v>
      </c>
      <c r="U322" s="4">
        <v>5053.2999999999993</v>
      </c>
      <c r="W322" s="17">
        <f>'[4]01_2021 UPDATE'!Y89</f>
        <v>0</v>
      </c>
      <c r="X322" s="4">
        <v>5053.2999999999993</v>
      </c>
      <c r="Z322" s="17">
        <f>'[4]01_2021 UPDATE'!AB89</f>
        <v>0</v>
      </c>
      <c r="AA322" s="4">
        <f>'[4]01_2021 UPDATE'!AC89</f>
        <v>5006.25</v>
      </c>
      <c r="AC322" s="17">
        <f>'[4]01_2021 UPDATE'!AE89</f>
        <v>0</v>
      </c>
      <c r="AD322" s="4">
        <f t="shared" ref="AD322" si="434">E322*0.65</f>
        <v>4692.3500000000004</v>
      </c>
      <c r="AF322" s="17">
        <f>'[4]01_2021 UPDATE'!AK89</f>
        <v>0</v>
      </c>
      <c r="AG322" s="4">
        <f t="shared" ref="AG322" si="435">E322*0.85</f>
        <v>6136.15</v>
      </c>
      <c r="AI322" s="17">
        <f>'[4]01_2021 UPDATE'!AN89</f>
        <v>0</v>
      </c>
      <c r="AJ322" s="4">
        <f t="shared" ref="AJ322" si="436">E322*0.75</f>
        <v>5414.25</v>
      </c>
      <c r="AL322" s="17">
        <f>'[4]01_2021 UPDATE'!AQ89</f>
        <v>0</v>
      </c>
      <c r="AM322" s="4">
        <v>5414.25</v>
      </c>
      <c r="AO322" s="17">
        <f>'[4]01_2021 UPDATE'!AT89</f>
        <v>0</v>
      </c>
      <c r="AP322" s="4">
        <v>5414.25</v>
      </c>
      <c r="AR322" s="17">
        <f>'[4]01_2021 UPDATE'!AW89</f>
        <v>0</v>
      </c>
      <c r="AS322" s="4">
        <f>E322*0.58</f>
        <v>4187.0199999999995</v>
      </c>
      <c r="AU322" s="17"/>
      <c r="AV322" s="4">
        <f>MIN(J322,M322,N322,O322,R322,U322,X322,AA322,AD322,AG322,AJ322,AM322,AP322,AS322)</f>
        <v>4187.0199999999995</v>
      </c>
      <c r="AW322" s="4">
        <f>MAX(J322,M322,N322,O322,R322,U322,X322,AA322,AD322,AG322,AJ322,AM322,AP322,AS322)</f>
        <v>6497.1</v>
      </c>
      <c r="AX322" s="17"/>
    </row>
    <row r="323" spans="1:52" x14ac:dyDescent="0.25">
      <c r="A323" s="3"/>
      <c r="C323" s="11" t="s">
        <v>56</v>
      </c>
      <c r="D323" s="3">
        <v>31661</v>
      </c>
      <c r="E323" s="4">
        <v>551</v>
      </c>
      <c r="F323" s="54"/>
      <c r="H323" s="4">
        <f>E323*0.7</f>
        <v>385.7</v>
      </c>
      <c r="I323" s="17"/>
      <c r="K323" s="4">
        <f>'[4]01_2021 UPDATE'!M89</f>
        <v>245.42</v>
      </c>
      <c r="L323" s="17"/>
      <c r="P323" s="4">
        <f>'[4]01_2021 UPDATE'!R89</f>
        <v>258.33828312000003</v>
      </c>
      <c r="Q323" s="17"/>
      <c r="S323" s="4">
        <f>'[4]01_2021 UPDATE'!U89</f>
        <v>301.48</v>
      </c>
      <c r="T323" s="17"/>
      <c r="V323" s="4">
        <f>'[4]01_2021 UPDATE'!X89</f>
        <v>267.5</v>
      </c>
      <c r="W323" s="17"/>
      <c r="Y323" s="4">
        <f>'[4]01_2021 UPDATE'!AA89</f>
        <v>267.5</v>
      </c>
      <c r="Z323" s="17"/>
      <c r="AB323" s="4">
        <f>'[4]01_2021 UPDATE'!AD89</f>
        <v>401.25</v>
      </c>
      <c r="AC323" s="17"/>
      <c r="AE323" s="4">
        <f>'[4]01_2021 UPDATE'!AJ89</f>
        <v>247.57418799000001</v>
      </c>
      <c r="AF323" s="17"/>
      <c r="AH323" s="4">
        <f>'[4]01_2021 UPDATE'!AM89</f>
        <v>279.86647338000006</v>
      </c>
      <c r="AI323" s="17"/>
      <c r="AK323" s="4">
        <f>'[4]01_2021 UPDATE'!AP89</f>
        <v>258.33828312000003</v>
      </c>
      <c r="AL323" s="17"/>
      <c r="AN323" s="4">
        <f>'[4]01_2021 UPDATE'!AS89</f>
        <v>258.33828312000003</v>
      </c>
      <c r="AO323" s="17"/>
      <c r="AQ323" s="4">
        <f>'[4]01_2021 UPDATE'!AV89</f>
        <v>258.33828312000003</v>
      </c>
      <c r="AR323" s="17"/>
      <c r="AT323" s="4">
        <f>'[4]01_2021 UPDATE'!AY89</f>
        <v>268.84808208999999</v>
      </c>
      <c r="AU323" s="17"/>
      <c r="AX323" s="17"/>
      <c r="AY323" s="4">
        <f>MIN(K323:AT323)</f>
        <v>245.42</v>
      </c>
      <c r="AZ323" s="4">
        <f>MAX(K323:AT323)</f>
        <v>401.25</v>
      </c>
    </row>
    <row r="324" spans="1:52" x14ac:dyDescent="0.25">
      <c r="A324" s="3"/>
      <c r="C324" s="11" t="s">
        <v>87</v>
      </c>
      <c r="D324" s="96">
        <v>520</v>
      </c>
      <c r="E324" s="4">
        <v>1500</v>
      </c>
      <c r="F324" s="54"/>
      <c r="G324" s="10"/>
      <c r="H324" s="10"/>
      <c r="I324" s="17"/>
      <c r="J324" s="10"/>
      <c r="K324" s="10"/>
      <c r="L324" s="17"/>
      <c r="M324" s="10"/>
      <c r="N324" s="10"/>
      <c r="O324" s="10"/>
      <c r="P324" s="10"/>
      <c r="Q324" s="17"/>
      <c r="R324" s="10"/>
      <c r="S324" s="10"/>
      <c r="T324" s="17"/>
      <c r="U324" s="10"/>
      <c r="V324" s="10"/>
      <c r="W324" s="17"/>
      <c r="X324" s="10"/>
      <c r="Y324" s="10"/>
      <c r="Z324" s="17"/>
      <c r="AA324" s="10"/>
      <c r="AB324" s="10"/>
      <c r="AC324" s="17"/>
      <c r="AD324" s="10"/>
      <c r="AE324" s="10"/>
      <c r="AF324" s="17"/>
      <c r="AG324" s="10"/>
      <c r="AH324" s="10"/>
      <c r="AI324" s="17"/>
      <c r="AJ324" s="10"/>
      <c r="AK324" s="10"/>
      <c r="AL324" s="17"/>
      <c r="AM324" s="10"/>
      <c r="AN324" s="10"/>
      <c r="AO324" s="17"/>
      <c r="AP324" s="10"/>
      <c r="AQ324" s="10"/>
      <c r="AR324" s="17"/>
      <c r="AS324" s="10"/>
      <c r="AT324" s="10"/>
      <c r="AU324" s="17"/>
      <c r="AV324" s="10"/>
      <c r="AW324" s="10"/>
      <c r="AX324" s="17"/>
      <c r="AY324" s="10"/>
      <c r="AZ324" s="10"/>
    </row>
    <row r="325" spans="1:52" x14ac:dyDescent="0.25">
      <c r="A325" s="3" t="s">
        <v>54</v>
      </c>
      <c r="B325" s="1" t="s">
        <v>269</v>
      </c>
      <c r="C325" s="11" t="s">
        <v>175</v>
      </c>
      <c r="D325" s="3">
        <v>93970</v>
      </c>
      <c r="E325" s="4">
        <v>1338</v>
      </c>
      <c r="F325" s="54"/>
      <c r="G325" s="4">
        <f t="shared" ref="G325" si="437">E325*0.7</f>
        <v>936.59999999999991</v>
      </c>
      <c r="I325" s="17">
        <f>'[4]01_2021 UPDATE'!K3004</f>
        <v>0</v>
      </c>
      <c r="J325" s="4">
        <v>936.59999999999991</v>
      </c>
      <c r="L325" s="17">
        <f>'[4]01_2021 UPDATE'!N3004</f>
        <v>0</v>
      </c>
      <c r="M325" s="4">
        <f t="shared" ref="M325" si="438">E325*0.65</f>
        <v>869.7</v>
      </c>
      <c r="N325" s="4">
        <f t="shared" ref="N325" si="439">E325*0.75</f>
        <v>1003.5</v>
      </c>
      <c r="O325" s="4">
        <f>E325*0.9</f>
        <v>1204.2</v>
      </c>
      <c r="Q325" s="17">
        <f>'[4]01_2021 UPDATE'!S3004</f>
        <v>0</v>
      </c>
      <c r="R325" s="4">
        <f t="shared" ref="R325" si="440">E325*0.8</f>
        <v>1070.4000000000001</v>
      </c>
      <c r="T325" s="17">
        <f>'[4]01_2021 UPDATE'!V3004</f>
        <v>0</v>
      </c>
      <c r="U325" s="4">
        <v>936.59999999999991</v>
      </c>
      <c r="W325" s="17">
        <f>'[4]01_2021 UPDATE'!Y3004</f>
        <v>0</v>
      </c>
      <c r="X325" s="4">
        <v>936.59999999999991</v>
      </c>
      <c r="Z325" s="17">
        <f>'[4]01_2021 UPDATE'!AB3004</f>
        <v>0</v>
      </c>
      <c r="AA325" s="4">
        <f>'[4]01_2021 UPDATE'!AC3004</f>
        <v>918.75</v>
      </c>
      <c r="AC325" s="17">
        <f>'[4]01_2021 UPDATE'!AE3004</f>
        <v>0</v>
      </c>
      <c r="AD325" s="4">
        <f t="shared" ref="AD325" si="441">E325*0.65</f>
        <v>869.7</v>
      </c>
      <c r="AF325" s="17">
        <f>'[4]01_2021 UPDATE'!AK3004</f>
        <v>0</v>
      </c>
      <c r="AG325" s="4">
        <f t="shared" ref="AG325" si="442">E325*0.85</f>
        <v>1137.3</v>
      </c>
      <c r="AI325" s="17">
        <f>'[4]01_2021 UPDATE'!AN3004</f>
        <v>0</v>
      </c>
      <c r="AJ325" s="4">
        <f t="shared" ref="AJ325" si="443">E325*0.75</f>
        <v>1003.5</v>
      </c>
      <c r="AL325" s="17">
        <f>'[4]01_2021 UPDATE'!AQ3004</f>
        <v>0</v>
      </c>
      <c r="AM325" s="4">
        <v>1003.5</v>
      </c>
      <c r="AO325" s="17">
        <f>'[4]01_2021 UPDATE'!AT3004</f>
        <v>0</v>
      </c>
      <c r="AP325" s="4">
        <v>1003.5</v>
      </c>
      <c r="AR325" s="17">
        <f>'[4]01_2021 UPDATE'!AW3004</f>
        <v>0</v>
      </c>
      <c r="AS325" s="4">
        <f>E325*0.58</f>
        <v>776.04</v>
      </c>
      <c r="AU325" s="17"/>
      <c r="AV325" s="4">
        <f>MIN(J325,M325,N325,O325,R325,U325,X325,AA325,AD325,AG325,AJ325,AM325,AP325,AS325)</f>
        <v>776.04</v>
      </c>
      <c r="AW325" s="4">
        <f>MAX(J325,M325,N325,O325,R325,U325,X325,AA325,AD325,AG325,AJ325,AM325,AP325,AS325)</f>
        <v>1204.2</v>
      </c>
      <c r="AX325" s="17"/>
    </row>
    <row r="326" spans="1:52" x14ac:dyDescent="0.25">
      <c r="A326" s="3"/>
      <c r="C326" s="11" t="s">
        <v>56</v>
      </c>
      <c r="D326" s="3">
        <v>93970</v>
      </c>
      <c r="E326" s="4">
        <v>72</v>
      </c>
      <c r="F326" s="54"/>
      <c r="H326" s="4">
        <f>E326*0.7</f>
        <v>50.4</v>
      </c>
      <c r="I326" s="17"/>
      <c r="K326" s="4">
        <f>'[4]01_2021 UPDATE'!M3004</f>
        <v>36.840000000000003</v>
      </c>
      <c r="L326" s="17"/>
      <c r="P326" s="4">
        <f>'[4]01_2021 UPDATE'!R3004</f>
        <v>42.509400479999996</v>
      </c>
      <c r="Q326" s="17"/>
      <c r="S326" s="4">
        <f>'[4]01_2021 UPDATE'!U3004</f>
        <v>41.44</v>
      </c>
      <c r="T326" s="17"/>
      <c r="V326" s="4">
        <f>'[4]01_2021 UPDATE'!X3004</f>
        <v>47.735840704500006</v>
      </c>
      <c r="W326" s="17"/>
      <c r="Y326" s="4">
        <f>'[4]01_2021 UPDATE'!AA3004</f>
        <v>44.055843750000001</v>
      </c>
      <c r="Z326" s="17"/>
      <c r="AB326" s="4">
        <f>'[4]01_2021 UPDATE'!AD3004</f>
        <v>52.5</v>
      </c>
      <c r="AC326" s="17"/>
      <c r="AE326" s="4">
        <f>'[4]01_2021 UPDATE'!AJ3004</f>
        <v>40.738175459999994</v>
      </c>
      <c r="AF326" s="17"/>
      <c r="AH326" s="4">
        <f>'[4]01_2021 UPDATE'!AM3004</f>
        <v>46.051850520000002</v>
      </c>
      <c r="AI326" s="17"/>
      <c r="AK326" s="4">
        <f>'[4]01_2021 UPDATE'!AP3004</f>
        <v>42.509400479999996</v>
      </c>
      <c r="AL326" s="17"/>
      <c r="AN326" s="4">
        <f>'[4]01_2021 UPDATE'!AS3004</f>
        <v>42.509400479999996</v>
      </c>
      <c r="AO326" s="17"/>
      <c r="AQ326" s="4">
        <f>'[4]01_2021 UPDATE'!AV3004</f>
        <v>42.509400479999996</v>
      </c>
      <c r="AR326" s="17"/>
      <c r="AT326" s="4">
        <f>'[4]01_2021 UPDATE'!AY3004</f>
        <v>44.439814209999994</v>
      </c>
      <c r="AU326" s="17"/>
      <c r="AX326" s="17"/>
      <c r="AY326" s="4">
        <f>MIN(K326:AT326)</f>
        <v>36.840000000000003</v>
      </c>
      <c r="AZ326" s="4">
        <f>MAX(K326:AT326)</f>
        <v>52.5</v>
      </c>
    </row>
    <row r="327" spans="1:52" x14ac:dyDescent="0.25">
      <c r="A327" s="3" t="s">
        <v>54</v>
      </c>
      <c r="B327" s="1" t="s">
        <v>270</v>
      </c>
      <c r="C327" s="11" t="s">
        <v>175</v>
      </c>
      <c r="D327" s="3">
        <v>93971</v>
      </c>
      <c r="E327" s="4">
        <v>731</v>
      </c>
      <c r="F327" s="54"/>
      <c r="G327" s="4">
        <f t="shared" ref="G327" si="444">E327*0.7</f>
        <v>511.7</v>
      </c>
      <c r="I327" s="17">
        <f>'[4]01_2021 UPDATE'!K3006</f>
        <v>0</v>
      </c>
      <c r="J327" s="4">
        <v>511.7</v>
      </c>
      <c r="L327" s="17">
        <f>'[4]01_2021 UPDATE'!N3006</f>
        <v>0</v>
      </c>
      <c r="M327" s="4">
        <f t="shared" ref="M327" si="445">E327*0.65</f>
        <v>475.15000000000003</v>
      </c>
      <c r="N327" s="4">
        <f t="shared" ref="N327" si="446">E327*0.75</f>
        <v>548.25</v>
      </c>
      <c r="O327" s="4">
        <f>E327*0.9</f>
        <v>657.9</v>
      </c>
      <c r="Q327" s="17">
        <f>'[4]01_2021 UPDATE'!S3006</f>
        <v>0</v>
      </c>
      <c r="R327" s="4">
        <f t="shared" ref="R327" si="447">E327*0.8</f>
        <v>584.80000000000007</v>
      </c>
      <c r="T327" s="17">
        <f>'[4]01_2021 UPDATE'!V3006</f>
        <v>0</v>
      </c>
      <c r="U327" s="4">
        <v>511.7</v>
      </c>
      <c r="W327" s="17">
        <f>'[4]01_2021 UPDATE'!Y3006</f>
        <v>0</v>
      </c>
      <c r="X327" s="4">
        <v>511.7</v>
      </c>
      <c r="Z327" s="17">
        <f>'[4]01_2021 UPDATE'!AB3006</f>
        <v>0</v>
      </c>
      <c r="AA327" s="4">
        <f>'[4]01_2021 UPDATE'!AC3006</f>
        <v>502.5</v>
      </c>
      <c r="AC327" s="17">
        <f>'[4]01_2021 UPDATE'!AE3006</f>
        <v>0</v>
      </c>
      <c r="AD327" s="4">
        <f t="shared" ref="AD327" si="448">E327*0.65</f>
        <v>475.15000000000003</v>
      </c>
      <c r="AF327" s="17">
        <f>'[4]01_2021 UPDATE'!AK3006</f>
        <v>0</v>
      </c>
      <c r="AG327" s="4">
        <f t="shared" ref="AG327" si="449">E327*0.85</f>
        <v>621.35</v>
      </c>
      <c r="AI327" s="17">
        <f>'[4]01_2021 UPDATE'!AN3006</f>
        <v>0</v>
      </c>
      <c r="AJ327" s="4">
        <f t="shared" ref="AJ327" si="450">E327*0.75</f>
        <v>548.25</v>
      </c>
      <c r="AL327" s="17">
        <f>'[4]01_2021 UPDATE'!AQ3006</f>
        <v>0</v>
      </c>
      <c r="AM327" s="4">
        <v>548.25</v>
      </c>
      <c r="AO327" s="17">
        <f>'[4]01_2021 UPDATE'!AT3006</f>
        <v>0</v>
      </c>
      <c r="AP327" s="4">
        <v>548.25</v>
      </c>
      <c r="AR327" s="17">
        <f>'[4]01_2021 UPDATE'!AW3006</f>
        <v>0</v>
      </c>
      <c r="AS327" s="4">
        <f>E327*0.58</f>
        <v>423.97999999999996</v>
      </c>
      <c r="AU327" s="17">
        <f>'[4]01_2021 UPDATE'!AZ3006</f>
        <v>0</v>
      </c>
      <c r="AV327" s="4">
        <f>MIN(J327,M327,N327,O327,R327,U327,X327,AA327,AD327,AG327,AJ327,AM327,AP327,AS327)</f>
        <v>423.97999999999996</v>
      </c>
      <c r="AW327" s="4">
        <f>MAX(J327,M327,N327,O327,R327,U327,X327,AA327,AD327,AG327,AJ327,AM327,AP327,AS327)</f>
        <v>657.9</v>
      </c>
      <c r="AX327" s="17">
        <f>'[4]01_2021 UPDATE'!BC3006</f>
        <v>0</v>
      </c>
    </row>
    <row r="328" spans="1:52" x14ac:dyDescent="0.25">
      <c r="A328" s="3"/>
      <c r="C328" s="11" t="s">
        <v>56</v>
      </c>
      <c r="D328" s="3">
        <v>93971</v>
      </c>
      <c r="E328" s="4">
        <v>52</v>
      </c>
      <c r="F328" s="54"/>
      <c r="H328" s="4">
        <f>E328*0.7</f>
        <v>36.4</v>
      </c>
      <c r="I328" s="17"/>
      <c r="K328" s="4">
        <f>'[4]01_2021 UPDATE'!M3006</f>
        <v>23.72</v>
      </c>
      <c r="L328" s="17"/>
      <c r="P328" s="4">
        <f>'[4]01_2021 UPDATE'!R3006</f>
        <v>27.374986800000002</v>
      </c>
      <c r="Q328" s="17"/>
      <c r="S328" s="4">
        <f>'[4]01_2021 UPDATE'!U3006</f>
        <v>27.22</v>
      </c>
      <c r="T328" s="17"/>
      <c r="V328" s="4">
        <f>'[4]01_2021 UPDATE'!X3006</f>
        <v>31.424597168900004</v>
      </c>
      <c r="W328" s="17"/>
      <c r="Y328" s="4">
        <f>'[4]01_2021 UPDATE'!AA3006</f>
        <v>28.896843749999999</v>
      </c>
      <c r="Z328" s="17"/>
      <c r="AB328" s="4">
        <f>'[4]01_2021 UPDATE'!AD3006</f>
        <v>37.5</v>
      </c>
      <c r="AC328" s="17"/>
      <c r="AE328" s="4">
        <f>'[4]01_2021 UPDATE'!AJ3006</f>
        <v>26.234362350000001</v>
      </c>
      <c r="AF328" s="17"/>
      <c r="AH328" s="4">
        <f>'[4]01_2021 UPDATE'!AM3006</f>
        <v>29.656235700000003</v>
      </c>
      <c r="AI328" s="17"/>
      <c r="AK328" s="4">
        <f>'[4]01_2021 UPDATE'!AP3006</f>
        <v>27.374986800000002</v>
      </c>
      <c r="AL328" s="17"/>
      <c r="AN328" s="4">
        <f>'[4]01_2021 UPDATE'!AS3006</f>
        <v>27.374986800000002</v>
      </c>
      <c r="AO328" s="17"/>
      <c r="AQ328" s="4">
        <f>'[4]01_2021 UPDATE'!AV3006</f>
        <v>27.374986800000002</v>
      </c>
      <c r="AR328" s="17"/>
      <c r="AT328" s="4">
        <f>'[4]01_2021 UPDATE'!AY3006</f>
        <v>29.028594072500002</v>
      </c>
      <c r="AU328" s="17"/>
      <c r="AX328" s="17"/>
      <c r="AY328" s="4">
        <f>MIN(K328:AT328)</f>
        <v>23.72</v>
      </c>
      <c r="AZ328" s="4">
        <f>MAX(K328:AT328)</f>
        <v>37.5</v>
      </c>
    </row>
    <row r="329" spans="1:52" x14ac:dyDescent="0.25">
      <c r="A329" s="3" t="s">
        <v>54</v>
      </c>
      <c r="B329" s="1" t="s">
        <v>271</v>
      </c>
      <c r="C329" s="11" t="s">
        <v>64</v>
      </c>
      <c r="D329" s="3">
        <v>95018</v>
      </c>
      <c r="E329" s="4">
        <v>100</v>
      </c>
      <c r="F329" s="54"/>
      <c r="G329" s="4">
        <f t="shared" ref="G329:G335" si="451">E329*0.7</f>
        <v>70</v>
      </c>
      <c r="I329" s="17">
        <f>'[4]01_2021 UPDATE'!K3050</f>
        <v>0</v>
      </c>
      <c r="J329" s="4">
        <v>70</v>
      </c>
      <c r="K329" s="4">
        <f>'[4]01_2021 UPDATE'!M3050</f>
        <v>0</v>
      </c>
      <c r="L329" s="17">
        <f>'[4]01_2021 UPDATE'!N3050</f>
        <v>0</v>
      </c>
      <c r="M329" s="4">
        <f t="shared" ref="M329:M335" si="452">E329*0.65</f>
        <v>65</v>
      </c>
      <c r="N329" s="4">
        <f t="shared" ref="N329:N413" si="453">E329*0.75</f>
        <v>75</v>
      </c>
      <c r="O329" s="4">
        <f t="shared" ref="O329:O335" si="454">E329*0.9</f>
        <v>90</v>
      </c>
      <c r="Q329" s="17">
        <f>'[4]01_2021 UPDATE'!S3050</f>
        <v>0</v>
      </c>
      <c r="R329" s="4">
        <f t="shared" ref="R329:R639" si="455">E329*0.8</f>
        <v>80</v>
      </c>
      <c r="T329" s="17">
        <f>'[4]01_2021 UPDATE'!V3050</f>
        <v>0</v>
      </c>
      <c r="U329" s="4">
        <v>70</v>
      </c>
      <c r="W329" s="17">
        <f>'[4]01_2021 UPDATE'!Y3050</f>
        <v>0</v>
      </c>
      <c r="X329" s="4">
        <v>70</v>
      </c>
      <c r="Z329" s="17">
        <f>'[4]01_2021 UPDATE'!AB3050</f>
        <v>0</v>
      </c>
      <c r="AA329" s="4">
        <f>'[4]01_2021 UPDATE'!AC3050</f>
        <v>60.375</v>
      </c>
      <c r="AC329" s="17">
        <f>'[4]01_2021 UPDATE'!AE3050</f>
        <v>0</v>
      </c>
      <c r="AD329" s="4">
        <f t="shared" ref="AD329:AD413" si="456">E329*0.65</f>
        <v>65</v>
      </c>
      <c r="AF329" s="17">
        <f>'[4]01_2021 UPDATE'!AK3050</f>
        <v>0</v>
      </c>
      <c r="AG329" s="4">
        <f t="shared" ref="AG329:AG413" si="457">E329*0.85</f>
        <v>85</v>
      </c>
      <c r="AI329" s="17">
        <f>'[4]01_2021 UPDATE'!AN3050</f>
        <v>0</v>
      </c>
      <c r="AJ329" s="4">
        <f t="shared" ref="AJ329:AJ639" si="458">E329*0.75</f>
        <v>75</v>
      </c>
      <c r="AL329" s="17">
        <f>'[4]01_2021 UPDATE'!AQ3050</f>
        <v>0</v>
      </c>
      <c r="AM329" s="4">
        <v>75</v>
      </c>
      <c r="AN329" s="4">
        <f>'[4]01_2021 UPDATE'!AS3050</f>
        <v>0</v>
      </c>
      <c r="AO329" s="17">
        <f>'[4]01_2021 UPDATE'!AT3050</f>
        <v>0</v>
      </c>
      <c r="AP329" s="4">
        <v>75</v>
      </c>
      <c r="AQ329" s="4">
        <f>'[4]01_2021 UPDATE'!AV3050</f>
        <v>0</v>
      </c>
      <c r="AR329" s="17">
        <f>'[4]01_2021 UPDATE'!AW3050</f>
        <v>0</v>
      </c>
      <c r="AS329" s="4">
        <f t="shared" ref="AS329:AS335" si="459">E329*0.58</f>
        <v>57.999999999999993</v>
      </c>
      <c r="AU329" s="17">
        <f>'[4]01_2021 UPDATE'!AZ3050</f>
        <v>0</v>
      </c>
      <c r="AV329" s="4">
        <f t="shared" ref="AV329:AV335" si="460">MIN(J329,M329,N329,O329,R329,U329,X329,AA329,AD329,AG329,AJ329,AM329,AP329,AS329)</f>
        <v>57.999999999999993</v>
      </c>
      <c r="AW329" s="4">
        <f t="shared" ref="AW329:AW334" si="461">MAX(J329,M329,N329,O329,R329,U329,X329,AA329,AD329,AG329,AJ329,AM329,AP329,AS329)</f>
        <v>90</v>
      </c>
      <c r="AX329" s="17">
        <f>'[4]01_2021 UPDATE'!BC3050</f>
        <v>0</v>
      </c>
    </row>
    <row r="330" spans="1:52" x14ac:dyDescent="0.25">
      <c r="A330" s="3" t="s">
        <v>54</v>
      </c>
      <c r="B330" s="1" t="s">
        <v>272</v>
      </c>
      <c r="C330" s="11" t="s">
        <v>64</v>
      </c>
      <c r="D330" s="3">
        <v>95024</v>
      </c>
      <c r="E330" s="4">
        <v>85</v>
      </c>
      <c r="F330" s="54"/>
      <c r="G330" s="4">
        <f t="shared" si="451"/>
        <v>59.499999999999993</v>
      </c>
      <c r="I330" s="17">
        <f>'[4]01_2021 UPDATE'!K3051</f>
        <v>0</v>
      </c>
      <c r="J330" s="4">
        <v>59.499999999999993</v>
      </c>
      <c r="K330" s="4">
        <f>'[4]01_2021 UPDATE'!M3051</f>
        <v>0</v>
      </c>
      <c r="L330" s="17">
        <f>'[4]01_2021 UPDATE'!N3051</f>
        <v>0</v>
      </c>
      <c r="M330" s="4">
        <f t="shared" si="452"/>
        <v>55.25</v>
      </c>
      <c r="N330" s="4">
        <f t="shared" si="453"/>
        <v>63.75</v>
      </c>
      <c r="O330" s="4">
        <f t="shared" si="454"/>
        <v>76.5</v>
      </c>
      <c r="Q330" s="17">
        <f>'[4]01_2021 UPDATE'!S3051</f>
        <v>0</v>
      </c>
      <c r="R330" s="4">
        <f t="shared" si="455"/>
        <v>68</v>
      </c>
      <c r="T330" s="17">
        <f>'[4]01_2021 UPDATE'!V3051</f>
        <v>0</v>
      </c>
      <c r="U330" s="4">
        <v>59.499999999999993</v>
      </c>
      <c r="W330" s="17">
        <f>'[4]01_2021 UPDATE'!Y3051</f>
        <v>0</v>
      </c>
      <c r="X330" s="4">
        <v>59.499999999999993</v>
      </c>
      <c r="Z330" s="17">
        <f>'[4]01_2021 UPDATE'!AB3051</f>
        <v>0</v>
      </c>
      <c r="AA330" s="4">
        <f>'[4]01_2021 UPDATE'!AC3051</f>
        <v>60.375</v>
      </c>
      <c r="AC330" s="17">
        <f>'[4]01_2021 UPDATE'!AE3051</f>
        <v>0</v>
      </c>
      <c r="AD330" s="4">
        <f t="shared" si="456"/>
        <v>55.25</v>
      </c>
      <c r="AF330" s="17">
        <f>'[4]01_2021 UPDATE'!AK3051</f>
        <v>0</v>
      </c>
      <c r="AG330" s="4">
        <f t="shared" si="457"/>
        <v>72.25</v>
      </c>
      <c r="AI330" s="17">
        <f>'[4]01_2021 UPDATE'!AN3051</f>
        <v>0</v>
      </c>
      <c r="AJ330" s="4">
        <f t="shared" si="458"/>
        <v>63.75</v>
      </c>
      <c r="AL330" s="17">
        <f>'[4]01_2021 UPDATE'!AQ3051</f>
        <v>0</v>
      </c>
      <c r="AM330" s="4">
        <v>63.75</v>
      </c>
      <c r="AN330" s="4">
        <f>'[4]01_2021 UPDATE'!AS3051</f>
        <v>0</v>
      </c>
      <c r="AO330" s="17">
        <f>'[4]01_2021 UPDATE'!AT3051</f>
        <v>0</v>
      </c>
      <c r="AP330" s="4">
        <v>63.75</v>
      </c>
      <c r="AQ330" s="4">
        <f>'[4]01_2021 UPDATE'!AV3051</f>
        <v>0</v>
      </c>
      <c r="AR330" s="17">
        <f>'[4]01_2021 UPDATE'!AW3051</f>
        <v>0</v>
      </c>
      <c r="AS330" s="4">
        <f t="shared" si="459"/>
        <v>49.3</v>
      </c>
      <c r="AU330" s="17">
        <f>'[4]01_2021 UPDATE'!AZ3051</f>
        <v>0</v>
      </c>
      <c r="AV330" s="4">
        <f t="shared" si="460"/>
        <v>49.3</v>
      </c>
      <c r="AW330" s="4">
        <f t="shared" si="461"/>
        <v>76.5</v>
      </c>
      <c r="AX330" s="17">
        <f>'[4]01_2021 UPDATE'!BC3051</f>
        <v>0</v>
      </c>
    </row>
    <row r="331" spans="1:52" x14ac:dyDescent="0.25">
      <c r="A331" s="3" t="s">
        <v>54</v>
      </c>
      <c r="B331" s="1" t="s">
        <v>273</v>
      </c>
      <c r="C331" s="11" t="s">
        <v>64</v>
      </c>
      <c r="D331" s="3">
        <v>95028</v>
      </c>
      <c r="E331" s="4">
        <v>85</v>
      </c>
      <c r="F331" s="54"/>
      <c r="G331" s="4">
        <f t="shared" si="451"/>
        <v>59.499999999999993</v>
      </c>
      <c r="I331" s="17">
        <f>'[4]01_2021 UPDATE'!K3052</f>
        <v>0</v>
      </c>
      <c r="J331" s="4">
        <v>59.499999999999993</v>
      </c>
      <c r="K331" s="4">
        <f>'[4]01_2021 UPDATE'!M3052</f>
        <v>0</v>
      </c>
      <c r="L331" s="17">
        <f>'[4]01_2021 UPDATE'!N3052</f>
        <v>0</v>
      </c>
      <c r="M331" s="4">
        <f t="shared" si="452"/>
        <v>55.25</v>
      </c>
      <c r="N331" s="4">
        <f t="shared" si="453"/>
        <v>63.75</v>
      </c>
      <c r="O331" s="4">
        <f t="shared" si="454"/>
        <v>76.5</v>
      </c>
      <c r="Q331" s="17">
        <f>'[4]01_2021 UPDATE'!S3052</f>
        <v>0</v>
      </c>
      <c r="R331" s="4">
        <f t="shared" si="455"/>
        <v>68</v>
      </c>
      <c r="T331" s="17">
        <f>'[4]01_2021 UPDATE'!V3052</f>
        <v>0</v>
      </c>
      <c r="U331" s="4">
        <v>59.499999999999993</v>
      </c>
      <c r="W331" s="17">
        <f>'[4]01_2021 UPDATE'!Y3052</f>
        <v>0</v>
      </c>
      <c r="X331" s="4">
        <v>59.499999999999993</v>
      </c>
      <c r="Z331" s="17">
        <f>'[4]01_2021 UPDATE'!AB3052</f>
        <v>0</v>
      </c>
      <c r="AA331" s="4">
        <f>'[4]01_2021 UPDATE'!AC3052</f>
        <v>60.375</v>
      </c>
      <c r="AC331" s="17">
        <f>'[4]01_2021 UPDATE'!AE3052</f>
        <v>0</v>
      </c>
      <c r="AD331" s="4">
        <f t="shared" si="456"/>
        <v>55.25</v>
      </c>
      <c r="AF331" s="17">
        <f>'[4]01_2021 UPDATE'!AK3052</f>
        <v>0</v>
      </c>
      <c r="AG331" s="4">
        <f t="shared" si="457"/>
        <v>72.25</v>
      </c>
      <c r="AI331" s="17">
        <f>'[4]01_2021 UPDATE'!AN3052</f>
        <v>0</v>
      </c>
      <c r="AJ331" s="4">
        <f t="shared" si="458"/>
        <v>63.75</v>
      </c>
      <c r="AL331" s="17">
        <f>'[4]01_2021 UPDATE'!AQ3052</f>
        <v>0</v>
      </c>
      <c r="AM331" s="4">
        <v>63.75</v>
      </c>
      <c r="AN331" s="4">
        <f>'[4]01_2021 UPDATE'!AS3052</f>
        <v>0</v>
      </c>
      <c r="AO331" s="17">
        <f>'[4]01_2021 UPDATE'!AT3052</f>
        <v>0</v>
      </c>
      <c r="AP331" s="4">
        <v>63.75</v>
      </c>
      <c r="AQ331" s="4">
        <f>'[4]01_2021 UPDATE'!AV3052</f>
        <v>0</v>
      </c>
      <c r="AR331" s="17">
        <f>'[4]01_2021 UPDATE'!AW3052</f>
        <v>0</v>
      </c>
      <c r="AS331" s="4">
        <f t="shared" si="459"/>
        <v>49.3</v>
      </c>
      <c r="AU331" s="17">
        <f>'[4]01_2021 UPDATE'!AZ3052</f>
        <v>0</v>
      </c>
      <c r="AV331" s="4">
        <f t="shared" si="460"/>
        <v>49.3</v>
      </c>
      <c r="AW331" s="4">
        <f t="shared" si="461"/>
        <v>76.5</v>
      </c>
      <c r="AX331" s="17">
        <f>'[4]01_2021 UPDATE'!BC3052</f>
        <v>0</v>
      </c>
    </row>
    <row r="332" spans="1:52" x14ac:dyDescent="0.25">
      <c r="A332" s="3" t="s">
        <v>54</v>
      </c>
      <c r="B332" s="1" t="s">
        <v>274</v>
      </c>
      <c r="C332" s="11" t="s">
        <v>275</v>
      </c>
      <c r="D332" s="3">
        <v>95044</v>
      </c>
      <c r="E332" s="4">
        <v>37</v>
      </c>
      <c r="F332" s="54"/>
      <c r="G332" s="4">
        <f t="shared" si="451"/>
        <v>25.9</v>
      </c>
      <c r="I332" s="17">
        <f>'[4]01_2021 UPDATE'!K3053</f>
        <v>0</v>
      </c>
      <c r="J332" s="4">
        <v>25.9</v>
      </c>
      <c r="K332" s="4">
        <f>'[4]01_2021 UPDATE'!M3053</f>
        <v>0</v>
      </c>
      <c r="L332" s="17">
        <f>'[4]01_2021 UPDATE'!N3053</f>
        <v>0</v>
      </c>
      <c r="M332" s="4">
        <f t="shared" si="452"/>
        <v>24.05</v>
      </c>
      <c r="N332" s="4">
        <f t="shared" si="453"/>
        <v>27.75</v>
      </c>
      <c r="O332" s="4">
        <f t="shared" si="454"/>
        <v>33.300000000000004</v>
      </c>
      <c r="Q332" s="17">
        <f>'[4]01_2021 UPDATE'!S3053</f>
        <v>0</v>
      </c>
      <c r="R332" s="4">
        <f t="shared" si="455"/>
        <v>29.6</v>
      </c>
      <c r="T332" s="17">
        <f>'[4]01_2021 UPDATE'!V3053</f>
        <v>0</v>
      </c>
      <c r="U332" s="4">
        <v>25.9</v>
      </c>
      <c r="W332" s="17">
        <f>'[4]01_2021 UPDATE'!Y3053</f>
        <v>0</v>
      </c>
      <c r="X332" s="4">
        <v>25.9</v>
      </c>
      <c r="Z332" s="17">
        <f>'[4]01_2021 UPDATE'!AB3053</f>
        <v>0</v>
      </c>
      <c r="AA332" s="4">
        <f>'[4]01_2021 UPDATE'!AC3053</f>
        <v>26.25</v>
      </c>
      <c r="AC332" s="17">
        <f>'[4]01_2021 UPDATE'!AE3053</f>
        <v>0</v>
      </c>
      <c r="AD332" s="4">
        <f t="shared" si="456"/>
        <v>24.05</v>
      </c>
      <c r="AF332" s="17">
        <f>'[4]01_2021 UPDATE'!AK3053</f>
        <v>0</v>
      </c>
      <c r="AG332" s="4">
        <f t="shared" si="457"/>
        <v>31.45</v>
      </c>
      <c r="AI332" s="17">
        <f>'[4]01_2021 UPDATE'!AN3053</f>
        <v>0</v>
      </c>
      <c r="AJ332" s="4">
        <f t="shared" si="458"/>
        <v>27.75</v>
      </c>
      <c r="AL332" s="17">
        <f>'[4]01_2021 UPDATE'!AQ3053</f>
        <v>0</v>
      </c>
      <c r="AM332" s="4">
        <v>27.75</v>
      </c>
      <c r="AN332" s="4">
        <f>'[4]01_2021 UPDATE'!AS3053</f>
        <v>0</v>
      </c>
      <c r="AO332" s="17">
        <f>'[4]01_2021 UPDATE'!AT3053</f>
        <v>0</v>
      </c>
      <c r="AP332" s="4">
        <v>27.75</v>
      </c>
      <c r="AQ332" s="4">
        <f>'[4]01_2021 UPDATE'!AV3053</f>
        <v>0</v>
      </c>
      <c r="AR332" s="17">
        <f>'[4]01_2021 UPDATE'!AW3053</f>
        <v>0</v>
      </c>
      <c r="AS332" s="4">
        <f t="shared" si="459"/>
        <v>21.459999999999997</v>
      </c>
      <c r="AU332" s="17">
        <f>'[4]01_2021 UPDATE'!AZ3053</f>
        <v>0</v>
      </c>
      <c r="AV332" s="4">
        <f t="shared" si="460"/>
        <v>21.459999999999997</v>
      </c>
      <c r="AW332" s="4">
        <f t="shared" si="461"/>
        <v>33.300000000000004</v>
      </c>
      <c r="AX332" s="17">
        <f>'[4]01_2021 UPDATE'!BC3053</f>
        <v>0</v>
      </c>
    </row>
    <row r="333" spans="1:52" x14ac:dyDescent="0.25">
      <c r="A333" s="3" t="s">
        <v>54</v>
      </c>
      <c r="B333" s="1" t="s">
        <v>171</v>
      </c>
      <c r="C333" s="11" t="s">
        <v>64</v>
      </c>
      <c r="D333" s="3">
        <v>95070</v>
      </c>
      <c r="E333" s="4">
        <v>1050</v>
      </c>
      <c r="F333" s="54"/>
      <c r="G333" s="4">
        <f t="shared" si="451"/>
        <v>735</v>
      </c>
      <c r="I333" s="17">
        <f>'[4]01_2021 UPDATE'!K3054</f>
        <v>0</v>
      </c>
      <c r="J333" s="4">
        <v>735</v>
      </c>
      <c r="K333" s="4">
        <f>'[4]01_2021 UPDATE'!M3054</f>
        <v>0</v>
      </c>
      <c r="L333" s="17">
        <f>'[4]01_2021 UPDATE'!N3054</f>
        <v>0</v>
      </c>
      <c r="M333" s="4">
        <f t="shared" si="452"/>
        <v>682.5</v>
      </c>
      <c r="N333" s="4">
        <f t="shared" si="453"/>
        <v>787.5</v>
      </c>
      <c r="O333" s="4">
        <f t="shared" si="454"/>
        <v>945</v>
      </c>
      <c r="Q333" s="17">
        <f>'[4]01_2021 UPDATE'!S3054</f>
        <v>0</v>
      </c>
      <c r="R333" s="4">
        <f t="shared" si="455"/>
        <v>840</v>
      </c>
      <c r="T333" s="17">
        <f>'[4]01_2021 UPDATE'!V3054</f>
        <v>0</v>
      </c>
      <c r="U333" s="4">
        <v>735</v>
      </c>
      <c r="W333" s="17">
        <f>'[4]01_2021 UPDATE'!Y3054</f>
        <v>0</v>
      </c>
      <c r="X333" s="4">
        <v>735</v>
      </c>
      <c r="Z333" s="17">
        <f>'[4]01_2021 UPDATE'!AB3054</f>
        <v>0</v>
      </c>
      <c r="AA333" s="4">
        <f>'[4]01_2021 UPDATE'!AC3054</f>
        <v>577.5</v>
      </c>
      <c r="AC333" s="17">
        <f>'[4]01_2021 UPDATE'!AE3054</f>
        <v>0</v>
      </c>
      <c r="AD333" s="4">
        <f t="shared" si="456"/>
        <v>682.5</v>
      </c>
      <c r="AF333" s="17">
        <f>'[4]01_2021 UPDATE'!AK3054</f>
        <v>0</v>
      </c>
      <c r="AG333" s="4">
        <f t="shared" si="457"/>
        <v>892.5</v>
      </c>
      <c r="AI333" s="17">
        <f>'[4]01_2021 UPDATE'!AN3054</f>
        <v>0</v>
      </c>
      <c r="AJ333" s="4">
        <f t="shared" si="458"/>
        <v>787.5</v>
      </c>
      <c r="AL333" s="17">
        <f>'[4]01_2021 UPDATE'!AQ3054</f>
        <v>0</v>
      </c>
      <c r="AM333" s="4">
        <v>787.5</v>
      </c>
      <c r="AN333" s="4">
        <f>'[4]01_2021 UPDATE'!AS3054</f>
        <v>0</v>
      </c>
      <c r="AO333" s="17">
        <f>'[4]01_2021 UPDATE'!AT3054</f>
        <v>0</v>
      </c>
      <c r="AP333" s="4">
        <v>787.5</v>
      </c>
      <c r="AQ333" s="4">
        <f>'[4]01_2021 UPDATE'!AV3054</f>
        <v>0</v>
      </c>
      <c r="AR333" s="17">
        <f>'[4]01_2021 UPDATE'!AW3054</f>
        <v>0</v>
      </c>
      <c r="AS333" s="4">
        <f t="shared" si="459"/>
        <v>609</v>
      </c>
      <c r="AU333" s="17">
        <f>'[4]01_2021 UPDATE'!AZ3054</f>
        <v>0</v>
      </c>
      <c r="AV333" s="4">
        <f t="shared" si="460"/>
        <v>577.5</v>
      </c>
      <c r="AW333" s="4">
        <f t="shared" si="461"/>
        <v>945</v>
      </c>
      <c r="AX333" s="17">
        <f>'[4]01_2021 UPDATE'!BC3054</f>
        <v>0</v>
      </c>
    </row>
    <row r="334" spans="1:52" x14ac:dyDescent="0.25">
      <c r="A334" s="3" t="s">
        <v>54</v>
      </c>
      <c r="B334" s="1" t="s">
        <v>276</v>
      </c>
      <c r="C334" s="11" t="s">
        <v>64</v>
      </c>
      <c r="D334" s="3">
        <v>95071</v>
      </c>
      <c r="E334" s="4">
        <v>400</v>
      </c>
      <c r="F334" s="54"/>
      <c r="G334" s="4">
        <f t="shared" si="451"/>
        <v>280</v>
      </c>
      <c r="I334" s="17">
        <f>'[4]01_2021 UPDATE'!K3055</f>
        <v>0</v>
      </c>
      <c r="J334" s="4">
        <v>280</v>
      </c>
      <c r="K334" s="4">
        <f>'[4]01_2021 UPDATE'!M3055</f>
        <v>0</v>
      </c>
      <c r="L334" s="17">
        <f>'[4]01_2021 UPDATE'!N3055</f>
        <v>0</v>
      </c>
      <c r="M334" s="4">
        <f t="shared" si="452"/>
        <v>260</v>
      </c>
      <c r="N334" s="4">
        <f t="shared" si="453"/>
        <v>300</v>
      </c>
      <c r="O334" s="4">
        <f t="shared" si="454"/>
        <v>360</v>
      </c>
      <c r="Q334" s="17">
        <f>'[4]01_2021 UPDATE'!S3055</f>
        <v>0</v>
      </c>
      <c r="R334" s="4">
        <f t="shared" si="455"/>
        <v>320</v>
      </c>
      <c r="T334" s="17">
        <f>'[4]01_2021 UPDATE'!V3055</f>
        <v>0</v>
      </c>
      <c r="U334" s="4">
        <v>280</v>
      </c>
      <c r="W334" s="17">
        <f>'[4]01_2021 UPDATE'!Y3055</f>
        <v>0</v>
      </c>
      <c r="X334" s="4">
        <v>280</v>
      </c>
      <c r="Z334" s="17">
        <f>'[4]01_2021 UPDATE'!AB3055</f>
        <v>0</v>
      </c>
      <c r="AA334" s="4">
        <f>'[4]01_2021 UPDATE'!AC3055</f>
        <v>300</v>
      </c>
      <c r="AC334" s="17">
        <f>'[4]01_2021 UPDATE'!AE3055</f>
        <v>0</v>
      </c>
      <c r="AD334" s="4">
        <f t="shared" si="456"/>
        <v>260</v>
      </c>
      <c r="AF334" s="17">
        <f>'[4]01_2021 UPDATE'!AK3055</f>
        <v>0</v>
      </c>
      <c r="AG334" s="4">
        <f t="shared" si="457"/>
        <v>340</v>
      </c>
      <c r="AI334" s="17">
        <f>'[4]01_2021 UPDATE'!AN3055</f>
        <v>0</v>
      </c>
      <c r="AJ334" s="4">
        <f t="shared" si="458"/>
        <v>300</v>
      </c>
      <c r="AL334" s="17">
        <f>'[4]01_2021 UPDATE'!AQ3055</f>
        <v>0</v>
      </c>
      <c r="AM334" s="4">
        <v>300</v>
      </c>
      <c r="AN334" s="4">
        <f>'[4]01_2021 UPDATE'!AS3055</f>
        <v>0</v>
      </c>
      <c r="AO334" s="17">
        <f>'[4]01_2021 UPDATE'!AT3055</f>
        <v>0</v>
      </c>
      <c r="AP334" s="4">
        <v>300</v>
      </c>
      <c r="AQ334" s="4">
        <f>'[4]01_2021 UPDATE'!AV3055</f>
        <v>0</v>
      </c>
      <c r="AR334" s="17">
        <f>'[4]01_2021 UPDATE'!AW3055</f>
        <v>0</v>
      </c>
      <c r="AS334" s="4">
        <f t="shared" si="459"/>
        <v>231.99999999999997</v>
      </c>
      <c r="AU334" s="17">
        <f>'[4]01_2021 UPDATE'!AZ3055</f>
        <v>0</v>
      </c>
      <c r="AV334" s="4">
        <f t="shared" si="460"/>
        <v>231.99999999999997</v>
      </c>
      <c r="AW334" s="4">
        <f t="shared" si="461"/>
        <v>360</v>
      </c>
      <c r="AX334" s="17">
        <f>'[4]01_2021 UPDATE'!BC3055</f>
        <v>0</v>
      </c>
    </row>
    <row r="335" spans="1:52" x14ac:dyDescent="0.25">
      <c r="A335" s="3" t="s">
        <v>54</v>
      </c>
      <c r="B335" s="1" t="s">
        <v>277</v>
      </c>
      <c r="C335" s="11" t="s">
        <v>64</v>
      </c>
      <c r="D335" s="3">
        <v>95076</v>
      </c>
      <c r="E335" s="4">
        <v>683</v>
      </c>
      <c r="F335" s="54"/>
      <c r="G335" s="4">
        <f t="shared" si="451"/>
        <v>478.09999999999997</v>
      </c>
      <c r="I335" s="17">
        <f>'[4]01_2021 UPDATE'!K3056</f>
        <v>0</v>
      </c>
      <c r="J335" s="4">
        <v>478.09999999999997</v>
      </c>
      <c r="L335" s="17">
        <f>'[4]01_2021 UPDATE'!N3056</f>
        <v>0</v>
      </c>
      <c r="M335" s="4">
        <f t="shared" si="452"/>
        <v>443.95</v>
      </c>
      <c r="N335" s="4">
        <f t="shared" si="453"/>
        <v>512.25</v>
      </c>
      <c r="O335" s="4">
        <f t="shared" si="454"/>
        <v>614.70000000000005</v>
      </c>
      <c r="Q335" s="17">
        <f>'[4]01_2021 UPDATE'!S3056</f>
        <v>0</v>
      </c>
      <c r="R335" s="4">
        <f t="shared" si="455"/>
        <v>546.4</v>
      </c>
      <c r="T335" s="17">
        <f>'[4]01_2021 UPDATE'!V3056</f>
        <v>0</v>
      </c>
      <c r="U335" s="4">
        <v>478.09999999999997</v>
      </c>
      <c r="W335" s="17">
        <f>'[4]01_2021 UPDATE'!Y3056</f>
        <v>0</v>
      </c>
      <c r="X335" s="4">
        <v>478.09999999999997</v>
      </c>
      <c r="Z335" s="17">
        <f>'[4]01_2021 UPDATE'!AB3056</f>
        <v>0</v>
      </c>
      <c r="AA335" s="4">
        <f>'[4]01_2021 UPDATE'!AC3056</f>
        <v>487.5</v>
      </c>
      <c r="AC335" s="17">
        <f>'[4]01_2021 UPDATE'!AE3056</f>
        <v>0</v>
      </c>
      <c r="AD335" s="4">
        <f t="shared" si="456"/>
        <v>443.95</v>
      </c>
      <c r="AF335" s="17">
        <f>'[4]01_2021 UPDATE'!AK3056</f>
        <v>0</v>
      </c>
      <c r="AG335" s="4">
        <f t="shared" si="457"/>
        <v>580.54999999999995</v>
      </c>
      <c r="AI335" s="17">
        <f>'[4]01_2021 UPDATE'!AN3056</f>
        <v>0</v>
      </c>
      <c r="AJ335" s="4">
        <f t="shared" si="458"/>
        <v>512.25</v>
      </c>
      <c r="AL335" s="17">
        <f>'[4]01_2021 UPDATE'!AQ3056</f>
        <v>0</v>
      </c>
      <c r="AM335" s="4">
        <v>512.25</v>
      </c>
      <c r="AO335" s="17">
        <f>'[4]01_2021 UPDATE'!AT3056</f>
        <v>0</v>
      </c>
      <c r="AP335" s="4">
        <v>512.25</v>
      </c>
      <c r="AR335" s="17">
        <f>'[4]01_2021 UPDATE'!AW3056</f>
        <v>0</v>
      </c>
      <c r="AS335" s="4">
        <f t="shared" si="459"/>
        <v>396.14</v>
      </c>
      <c r="AU335" s="17">
        <f>'[4]01_2021 UPDATE'!AZ3056</f>
        <v>0</v>
      </c>
      <c r="AV335" s="4">
        <f t="shared" si="460"/>
        <v>396.14</v>
      </c>
      <c r="AW335" s="4">
        <f>MAX(J335,M335,N335,O335,R335,U335,X335,AA335,AD335,AG335,AJ335,AM335,AP335,AS335)</f>
        <v>614.70000000000005</v>
      </c>
      <c r="AX335" s="17">
        <f>'[4]01_2021 UPDATE'!BC3056</f>
        <v>0</v>
      </c>
    </row>
    <row r="336" spans="1:52" x14ac:dyDescent="0.25">
      <c r="A336" s="3"/>
      <c r="C336" s="11" t="s">
        <v>56</v>
      </c>
      <c r="D336" s="3">
        <v>95076</v>
      </c>
      <c r="E336" s="4">
        <v>118</v>
      </c>
      <c r="F336" s="54"/>
      <c r="H336" s="4">
        <f>E336*0.7</f>
        <v>82.6</v>
      </c>
      <c r="I336" s="17"/>
      <c r="K336" s="4">
        <f>'[4]01_2021 UPDATE'!M3056</f>
        <v>80.44</v>
      </c>
      <c r="L336" s="17"/>
      <c r="P336" s="4">
        <f>'[4]01_2021 UPDATE'!R3056</f>
        <v>92.813807880000013</v>
      </c>
      <c r="Q336" s="17"/>
      <c r="S336" s="4">
        <f>'[4]01_2021 UPDATE'!U3056</f>
        <v>91.6</v>
      </c>
      <c r="T336" s="17"/>
      <c r="V336" s="4">
        <f>'[4]01_2021 UPDATE'!X3056</f>
        <v>57.5</v>
      </c>
      <c r="W336" s="17"/>
      <c r="Y336" s="4">
        <f>'[4]01_2021 UPDATE'!AA3056</f>
        <v>42.634687500000005</v>
      </c>
      <c r="Z336" s="17"/>
      <c r="AB336" s="4">
        <f>'[4]01_2021 UPDATE'!AD3056</f>
        <v>86.25</v>
      </c>
      <c r="AC336" s="17"/>
      <c r="AE336" s="4">
        <f>'[4]01_2021 UPDATE'!AJ3056</f>
        <v>88.946565885000012</v>
      </c>
      <c r="AF336" s="17"/>
      <c r="AH336" s="4">
        <f>'[4]01_2021 UPDATE'!AM3056</f>
        <v>100.54829187000001</v>
      </c>
      <c r="AI336" s="17"/>
      <c r="AK336" s="4">
        <f>'[4]01_2021 UPDATE'!AP3056</f>
        <v>92.813807880000013</v>
      </c>
      <c r="AL336" s="17"/>
      <c r="AN336" s="4">
        <f>'[4]01_2021 UPDATE'!AS3056</f>
        <v>92.813807880000013</v>
      </c>
      <c r="AO336" s="17"/>
      <c r="AQ336" s="4">
        <f>'[4]01_2021 UPDATE'!AV3056</f>
        <v>92.813807880000013</v>
      </c>
      <c r="AR336" s="17"/>
      <c r="AT336" s="4">
        <f>'[4]01_2021 UPDATE'!AY3056</f>
        <v>97.447023467500017</v>
      </c>
      <c r="AU336" s="17"/>
      <c r="AX336" s="17"/>
      <c r="AY336" s="4">
        <f>MIN(K336:AT336)</f>
        <v>42.634687500000005</v>
      </c>
      <c r="AZ336" s="4">
        <f>MAX(K336:AT336)</f>
        <v>100.54829187000001</v>
      </c>
    </row>
    <row r="337" spans="1:52" x14ac:dyDescent="0.25">
      <c r="A337" s="3"/>
      <c r="B337" s="81" t="s">
        <v>278</v>
      </c>
      <c r="C337" s="11" t="s">
        <v>64</v>
      </c>
      <c r="D337" s="3">
        <v>95079</v>
      </c>
      <c r="E337" s="4">
        <v>142</v>
      </c>
      <c r="F337" s="54"/>
      <c r="G337" s="4">
        <f t="shared" ref="G337" si="462">E337*0.7</f>
        <v>99.399999999999991</v>
      </c>
      <c r="I337" s="17">
        <f>'[4]01_2021 UPDATE'!K3057</f>
        <v>0</v>
      </c>
      <c r="J337" s="4">
        <v>99.399999999999991</v>
      </c>
      <c r="L337" s="17">
        <f>'[4]01_2021 UPDATE'!N3057</f>
        <v>0</v>
      </c>
      <c r="M337" s="4">
        <f t="shared" ref="M337" si="463">E337*0.65</f>
        <v>92.3</v>
      </c>
      <c r="N337" s="4">
        <f t="shared" si="453"/>
        <v>106.5</v>
      </c>
      <c r="O337" s="4">
        <f>E337*0.9</f>
        <v>127.8</v>
      </c>
      <c r="Q337" s="17">
        <f>'[4]01_2021 UPDATE'!S3057</f>
        <v>0</v>
      </c>
      <c r="R337" s="4">
        <f t="shared" si="455"/>
        <v>113.60000000000001</v>
      </c>
      <c r="T337" s="17">
        <f>'[4]01_2021 UPDATE'!V3057</f>
        <v>0</v>
      </c>
      <c r="U337" s="4">
        <v>99.399999999999991</v>
      </c>
      <c r="W337" s="17">
        <f>'[4]01_2021 UPDATE'!Y3057</f>
        <v>0</v>
      </c>
      <c r="X337" s="4">
        <v>99.399999999999991</v>
      </c>
      <c r="Z337" s="17">
        <f>'[4]01_2021 UPDATE'!AB3057</f>
        <v>0</v>
      </c>
      <c r="AA337" s="4">
        <f>'[4]01_2021 UPDATE'!AC3057</f>
        <v>101.25</v>
      </c>
      <c r="AC337" s="17">
        <f>'[4]01_2021 UPDATE'!AE3057</f>
        <v>0</v>
      </c>
      <c r="AD337" s="4">
        <f t="shared" si="456"/>
        <v>92.3</v>
      </c>
      <c r="AF337" s="17">
        <f>'[4]01_2021 UPDATE'!AK3057</f>
        <v>0</v>
      </c>
      <c r="AG337" s="4">
        <f t="shared" si="457"/>
        <v>120.7</v>
      </c>
      <c r="AI337" s="17">
        <f>'[4]01_2021 UPDATE'!AN3057</f>
        <v>0</v>
      </c>
      <c r="AJ337" s="4">
        <f t="shared" si="458"/>
        <v>106.5</v>
      </c>
      <c r="AL337" s="17">
        <f>'[4]01_2021 UPDATE'!AQ3057</f>
        <v>0</v>
      </c>
      <c r="AM337" s="4">
        <v>106.5</v>
      </c>
      <c r="AO337" s="17">
        <f>'[4]01_2021 UPDATE'!AT3057</f>
        <v>0</v>
      </c>
      <c r="AP337" s="4">
        <v>106.5</v>
      </c>
      <c r="AR337" s="17">
        <f>'[4]01_2021 UPDATE'!AW3057</f>
        <v>0</v>
      </c>
      <c r="AS337" s="4">
        <f>E337*0.58</f>
        <v>82.36</v>
      </c>
      <c r="AU337" s="17">
        <f>'[4]01_2021 UPDATE'!AZ3057</f>
        <v>0</v>
      </c>
      <c r="AV337" s="4">
        <f t="shared" ref="AV337" si="464">MIN(J337,M337,N337,O337,R337,U337,X337,AA337,AD337,AG337,AJ337,AM337,AP337,AS337)</f>
        <v>82.36</v>
      </c>
      <c r="AW337" s="4">
        <f>MAX(J337,M337,N337,O337,R337,U337,X337,AA337,AD337,AG337,AJ337,AM337,AP337,AS337)</f>
        <v>127.8</v>
      </c>
      <c r="AX337" s="17">
        <f>'[4]01_2021 UPDATE'!BC3057</f>
        <v>0</v>
      </c>
    </row>
    <row r="338" spans="1:52" x14ac:dyDescent="0.25">
      <c r="A338" s="3"/>
      <c r="C338" s="11" t="s">
        <v>56</v>
      </c>
      <c r="D338" s="3">
        <v>95079</v>
      </c>
      <c r="E338" s="4">
        <v>108</v>
      </c>
      <c r="F338" s="54"/>
      <c r="H338" s="4">
        <f>E338*0.7</f>
        <v>75.599999999999994</v>
      </c>
      <c r="I338" s="17"/>
      <c r="K338" s="4">
        <f>'[4]01_2021 UPDATE'!M3057</f>
        <v>74.040000000000006</v>
      </c>
      <c r="L338" s="17"/>
      <c r="P338" s="4">
        <f>'[4]01_2021 UPDATE'!R3057</f>
        <v>85.435423920000005</v>
      </c>
      <c r="Q338" s="17"/>
      <c r="S338" s="4">
        <f>'[4]01_2021 UPDATE'!U3057</f>
        <v>84.19</v>
      </c>
      <c r="T338" s="17"/>
      <c r="V338" s="4">
        <f>'[4]01_2021 UPDATE'!X3057</f>
        <v>52.5</v>
      </c>
      <c r="W338" s="17"/>
      <c r="Y338" s="4">
        <f>'[4]01_2021 UPDATE'!AA3057</f>
        <v>52.5</v>
      </c>
      <c r="Z338" s="17"/>
      <c r="AB338" s="4">
        <f>'[4]01_2021 UPDATE'!AD3057</f>
        <v>78.75</v>
      </c>
      <c r="AC338" s="17"/>
      <c r="AE338" s="4">
        <f>'[4]01_2021 UPDATE'!AJ3057</f>
        <v>81.875614589999998</v>
      </c>
      <c r="AF338" s="17"/>
      <c r="AH338" s="4">
        <f>'[4]01_2021 UPDATE'!AM3057</f>
        <v>92.555042580000006</v>
      </c>
      <c r="AI338" s="17"/>
      <c r="AK338" s="4">
        <f>'[4]01_2021 UPDATE'!AP3057</f>
        <v>85.435423920000005</v>
      </c>
      <c r="AL338" s="17"/>
      <c r="AN338" s="4">
        <f>'[4]01_2021 UPDATE'!AS3057</f>
        <v>85.435423920000005</v>
      </c>
      <c r="AO338" s="17"/>
      <c r="AQ338" s="4">
        <f>'[4]01_2021 UPDATE'!AV3057</f>
        <v>85.435423920000005</v>
      </c>
      <c r="AR338" s="17"/>
      <c r="AT338" s="4">
        <f>'[4]01_2021 UPDATE'!AY3057</f>
        <v>89.278761452499992</v>
      </c>
      <c r="AU338" s="17"/>
      <c r="AX338" s="17"/>
      <c r="AY338" s="4">
        <f>MIN(K338:AT338)</f>
        <v>52.5</v>
      </c>
      <c r="AZ338" s="4">
        <f>MAX(K338:AT338)</f>
        <v>92.555042580000006</v>
      </c>
    </row>
    <row r="339" spans="1:52" x14ac:dyDescent="0.25">
      <c r="A339" s="3" t="s">
        <v>54</v>
      </c>
      <c r="B339" s="1" t="s">
        <v>279</v>
      </c>
      <c r="C339" s="11" t="s">
        <v>64</v>
      </c>
      <c r="D339" s="3">
        <v>95115</v>
      </c>
      <c r="E339" s="4">
        <v>50</v>
      </c>
      <c r="F339" s="54"/>
      <c r="G339" s="4">
        <f t="shared" ref="G339:G341" si="465">E339*0.7</f>
        <v>35</v>
      </c>
      <c r="I339" s="17">
        <f>'[4]01_2021 UPDATE'!K3058</f>
        <v>0</v>
      </c>
      <c r="J339" s="4">
        <v>35</v>
      </c>
      <c r="K339" s="4">
        <f>'[4]01_2021 UPDATE'!M3058</f>
        <v>0</v>
      </c>
      <c r="L339" s="17">
        <f>'[4]01_2021 UPDATE'!N3058</f>
        <v>0</v>
      </c>
      <c r="M339" s="4">
        <f t="shared" ref="M339:M341" si="466">E339*0.65</f>
        <v>32.5</v>
      </c>
      <c r="N339" s="4">
        <f t="shared" si="453"/>
        <v>37.5</v>
      </c>
      <c r="O339" s="4">
        <f t="shared" ref="O339:O341" si="467">E339*0.9</f>
        <v>45</v>
      </c>
      <c r="Q339" s="17">
        <f>'[4]01_2021 UPDATE'!S3058</f>
        <v>0</v>
      </c>
      <c r="R339" s="4">
        <f t="shared" si="455"/>
        <v>40</v>
      </c>
      <c r="T339" s="17">
        <f>'[4]01_2021 UPDATE'!V3058</f>
        <v>0</v>
      </c>
      <c r="U339" s="4">
        <v>35</v>
      </c>
      <c r="V339" s="4">
        <f>'[4]01_2021 UPDATE'!X3058</f>
        <v>0</v>
      </c>
      <c r="W339" s="17">
        <f>'[4]01_2021 UPDATE'!Y3058</f>
        <v>0</v>
      </c>
      <c r="X339" s="4">
        <v>35</v>
      </c>
      <c r="Y339" s="4">
        <f>'[4]01_2021 UPDATE'!AA3058</f>
        <v>0</v>
      </c>
      <c r="Z339" s="17">
        <f>'[4]01_2021 UPDATE'!AB3058</f>
        <v>0</v>
      </c>
      <c r="AA339" s="4">
        <f>'[4]01_2021 UPDATE'!AC3058</f>
        <v>26.25</v>
      </c>
      <c r="AB339" s="4">
        <f>'[4]01_2021 UPDATE'!AD3058</f>
        <v>0</v>
      </c>
      <c r="AC339" s="17">
        <f>'[4]01_2021 UPDATE'!AE3058</f>
        <v>0</v>
      </c>
      <c r="AD339" s="4">
        <f t="shared" si="456"/>
        <v>32.5</v>
      </c>
      <c r="AF339" s="17">
        <f>'[4]01_2021 UPDATE'!AK3058</f>
        <v>0</v>
      </c>
      <c r="AG339" s="4">
        <f t="shared" si="457"/>
        <v>42.5</v>
      </c>
      <c r="AI339" s="17">
        <f>'[4]01_2021 UPDATE'!AN3058</f>
        <v>0</v>
      </c>
      <c r="AJ339" s="4">
        <f t="shared" si="458"/>
        <v>37.5</v>
      </c>
      <c r="AL339" s="17">
        <f>'[4]01_2021 UPDATE'!AQ3058</f>
        <v>0</v>
      </c>
      <c r="AM339" s="4">
        <v>37.5</v>
      </c>
      <c r="AN339" s="4">
        <f>'[4]01_2021 UPDATE'!AS3058</f>
        <v>0</v>
      </c>
      <c r="AO339" s="17">
        <f>'[4]01_2021 UPDATE'!AT3058</f>
        <v>0</v>
      </c>
      <c r="AP339" s="4">
        <v>37.5</v>
      </c>
      <c r="AQ339" s="4">
        <f>'[4]01_2021 UPDATE'!AV3058</f>
        <v>0</v>
      </c>
      <c r="AR339" s="17">
        <f>'[4]01_2021 UPDATE'!AW3058</f>
        <v>0</v>
      </c>
      <c r="AS339" s="4">
        <f t="shared" ref="AS339:AS341" si="468">E339*0.58</f>
        <v>28.999999999999996</v>
      </c>
      <c r="AU339" s="17">
        <f>'[4]01_2021 UPDATE'!AZ3058</f>
        <v>0</v>
      </c>
      <c r="AV339" s="4">
        <f t="shared" ref="AV339:AV341" si="469">MIN(J339,M339,N339,O339,R339,U339,X339,AA339,AD339,AG339,AJ339,AM339,AP339,AS339)</f>
        <v>26.25</v>
      </c>
      <c r="AW339" s="4">
        <f t="shared" ref="AW339:AW341" si="470">MAX(J339,M339,N339,O339,R339,U339,X339,AA339,AD339,AG339,AJ339,AM339,AP339,AS339)</f>
        <v>45</v>
      </c>
      <c r="AX339" s="17">
        <f>'[4]01_2021 UPDATE'!BC3058</f>
        <v>0</v>
      </c>
    </row>
    <row r="340" spans="1:52" x14ac:dyDescent="0.25">
      <c r="A340" s="3" t="s">
        <v>54</v>
      </c>
      <c r="B340" s="1" t="s">
        <v>280</v>
      </c>
      <c r="C340" s="11" t="s">
        <v>64</v>
      </c>
      <c r="D340" s="3">
        <v>95117</v>
      </c>
      <c r="E340" s="4">
        <v>77</v>
      </c>
      <c r="F340" s="54"/>
      <c r="G340" s="4">
        <f t="shared" si="465"/>
        <v>53.9</v>
      </c>
      <c r="I340" s="17">
        <f>'[4]01_2021 UPDATE'!K3059</f>
        <v>0</v>
      </c>
      <c r="J340" s="4">
        <v>53.9</v>
      </c>
      <c r="K340" s="4">
        <f>'[4]01_2021 UPDATE'!M3059</f>
        <v>0</v>
      </c>
      <c r="L340" s="17">
        <f>'[4]01_2021 UPDATE'!N3059</f>
        <v>0</v>
      </c>
      <c r="M340" s="4">
        <f t="shared" si="466"/>
        <v>50.050000000000004</v>
      </c>
      <c r="N340" s="4">
        <f t="shared" si="453"/>
        <v>57.75</v>
      </c>
      <c r="O340" s="4">
        <f t="shared" si="467"/>
        <v>69.3</v>
      </c>
      <c r="Q340" s="17">
        <f>'[4]01_2021 UPDATE'!S3059</f>
        <v>0</v>
      </c>
      <c r="R340" s="4">
        <f t="shared" si="455"/>
        <v>61.6</v>
      </c>
      <c r="T340" s="17">
        <f>'[4]01_2021 UPDATE'!V3059</f>
        <v>0</v>
      </c>
      <c r="U340" s="4">
        <v>53.9</v>
      </c>
      <c r="V340" s="4">
        <f>'[4]01_2021 UPDATE'!X3059</f>
        <v>0</v>
      </c>
      <c r="W340" s="17">
        <f>'[4]01_2021 UPDATE'!Y3059</f>
        <v>0</v>
      </c>
      <c r="X340" s="4">
        <v>53.9</v>
      </c>
      <c r="Y340" s="4">
        <f>'[4]01_2021 UPDATE'!AA3059</f>
        <v>0</v>
      </c>
      <c r="Z340" s="17">
        <f>'[4]01_2021 UPDATE'!AB3059</f>
        <v>0</v>
      </c>
      <c r="AA340" s="4">
        <f>'[4]01_2021 UPDATE'!AC3059</f>
        <v>52.5</v>
      </c>
      <c r="AB340" s="4">
        <f>'[4]01_2021 UPDATE'!AD3059</f>
        <v>0</v>
      </c>
      <c r="AC340" s="17">
        <f>'[4]01_2021 UPDATE'!AE3059</f>
        <v>0</v>
      </c>
      <c r="AD340" s="4">
        <f t="shared" si="456"/>
        <v>50.050000000000004</v>
      </c>
      <c r="AF340" s="17">
        <f>'[4]01_2021 UPDATE'!AK3059</f>
        <v>0</v>
      </c>
      <c r="AG340" s="4">
        <f t="shared" si="457"/>
        <v>65.45</v>
      </c>
      <c r="AI340" s="17">
        <f>'[4]01_2021 UPDATE'!AN3059</f>
        <v>0</v>
      </c>
      <c r="AJ340" s="4">
        <f t="shared" si="458"/>
        <v>57.75</v>
      </c>
      <c r="AL340" s="17">
        <f>'[4]01_2021 UPDATE'!AQ3059</f>
        <v>0</v>
      </c>
      <c r="AM340" s="4">
        <v>57.75</v>
      </c>
      <c r="AN340" s="4">
        <f>'[4]01_2021 UPDATE'!AS3059</f>
        <v>0</v>
      </c>
      <c r="AO340" s="17">
        <f>'[4]01_2021 UPDATE'!AT3059</f>
        <v>0</v>
      </c>
      <c r="AP340" s="4">
        <v>57.75</v>
      </c>
      <c r="AQ340" s="4">
        <f>'[4]01_2021 UPDATE'!AV3059</f>
        <v>0</v>
      </c>
      <c r="AR340" s="17">
        <f>'[4]01_2021 UPDATE'!AW3059</f>
        <v>0</v>
      </c>
      <c r="AS340" s="4">
        <f t="shared" si="468"/>
        <v>44.66</v>
      </c>
      <c r="AU340" s="17">
        <f>'[4]01_2021 UPDATE'!AZ3059</f>
        <v>0</v>
      </c>
      <c r="AV340" s="4">
        <f t="shared" si="469"/>
        <v>44.66</v>
      </c>
      <c r="AW340" s="4">
        <f t="shared" si="470"/>
        <v>69.3</v>
      </c>
      <c r="AX340" s="17">
        <f>'[4]01_2021 UPDATE'!BC3059</f>
        <v>0</v>
      </c>
    </row>
    <row r="341" spans="1:52" x14ac:dyDescent="0.25">
      <c r="A341" s="3" t="s">
        <v>54</v>
      </c>
      <c r="B341" s="1" t="s">
        <v>281</v>
      </c>
      <c r="C341" s="11" t="s">
        <v>64</v>
      </c>
      <c r="D341" s="3">
        <v>95180</v>
      </c>
      <c r="E341" s="4">
        <v>284</v>
      </c>
      <c r="F341" s="54"/>
      <c r="G341" s="4">
        <f t="shared" si="465"/>
        <v>198.79999999999998</v>
      </c>
      <c r="I341" s="17">
        <f>'[4]01_2021 UPDATE'!K3062</f>
        <v>0</v>
      </c>
      <c r="J341" s="4">
        <v>198.79999999999998</v>
      </c>
      <c r="L341" s="17">
        <f>'[4]01_2021 UPDATE'!N3062</f>
        <v>0</v>
      </c>
      <c r="M341" s="4">
        <f t="shared" si="466"/>
        <v>184.6</v>
      </c>
      <c r="N341" s="4">
        <f t="shared" si="453"/>
        <v>213</v>
      </c>
      <c r="O341" s="4">
        <f t="shared" si="467"/>
        <v>255.6</v>
      </c>
      <c r="Q341" s="17">
        <f>'[4]01_2021 UPDATE'!S3062</f>
        <v>0</v>
      </c>
      <c r="R341" s="4">
        <f t="shared" si="455"/>
        <v>227.20000000000002</v>
      </c>
      <c r="T341" s="17">
        <f>'[4]01_2021 UPDATE'!V3062</f>
        <v>0</v>
      </c>
      <c r="U341" s="4">
        <v>198.79999999999998</v>
      </c>
      <c r="W341" s="17">
        <f>'[4]01_2021 UPDATE'!Y3062</f>
        <v>0</v>
      </c>
      <c r="X341" s="4">
        <v>198.79999999999998</v>
      </c>
      <c r="Z341" s="17">
        <f>'[4]01_2021 UPDATE'!AB3062</f>
        <v>0</v>
      </c>
      <c r="AA341" s="4">
        <f>'[4]01_2021 UPDATE'!AC3062</f>
        <v>202.5</v>
      </c>
      <c r="AC341" s="17">
        <f>'[4]01_2021 UPDATE'!AE3062</f>
        <v>0</v>
      </c>
      <c r="AD341" s="4">
        <f t="shared" si="456"/>
        <v>184.6</v>
      </c>
      <c r="AF341" s="17">
        <f>'[4]01_2021 UPDATE'!AK3062</f>
        <v>0</v>
      </c>
      <c r="AG341" s="4">
        <f t="shared" si="457"/>
        <v>241.4</v>
      </c>
      <c r="AI341" s="17">
        <f>'[4]01_2021 UPDATE'!AN3062</f>
        <v>0</v>
      </c>
      <c r="AJ341" s="4">
        <f t="shared" si="458"/>
        <v>213</v>
      </c>
      <c r="AL341" s="17">
        <f>'[4]01_2021 UPDATE'!AQ3062</f>
        <v>0</v>
      </c>
      <c r="AM341" s="4">
        <v>213</v>
      </c>
      <c r="AO341" s="17">
        <f>'[4]01_2021 UPDATE'!AT3062</f>
        <v>0</v>
      </c>
      <c r="AP341" s="4">
        <v>213</v>
      </c>
      <c r="AR341" s="17">
        <f>'[4]01_2021 UPDATE'!AW3062</f>
        <v>0</v>
      </c>
      <c r="AS341" s="4">
        <f t="shared" si="468"/>
        <v>164.72</v>
      </c>
      <c r="AU341" s="17">
        <f>'[4]01_2021 UPDATE'!AZ3062</f>
        <v>0</v>
      </c>
      <c r="AV341" s="4">
        <f t="shared" si="469"/>
        <v>164.72</v>
      </c>
      <c r="AW341" s="4">
        <f t="shared" si="470"/>
        <v>255.6</v>
      </c>
      <c r="AX341" s="17">
        <f>'[4]01_2021 UPDATE'!BC3062</f>
        <v>0</v>
      </c>
    </row>
    <row r="342" spans="1:52" x14ac:dyDescent="0.25">
      <c r="A342" s="3"/>
      <c r="C342" s="11" t="s">
        <v>56</v>
      </c>
      <c r="D342" s="3">
        <v>95180</v>
      </c>
      <c r="E342" s="4">
        <v>144</v>
      </c>
      <c r="F342" s="54"/>
      <c r="H342" s="4">
        <f>E342*0.7</f>
        <v>100.8</v>
      </c>
      <c r="I342" s="17"/>
      <c r="K342" s="4">
        <f>'[4]01_2021 UPDATE'!M3062</f>
        <v>111.45</v>
      </c>
      <c r="L342" s="17"/>
      <c r="P342" s="4">
        <f>'[4]01_2021 UPDATE'!R3062</f>
        <v>128.603106</v>
      </c>
      <c r="Q342" s="17"/>
      <c r="S342" s="4">
        <f>'[4]01_2021 UPDATE'!U3062</f>
        <v>130</v>
      </c>
      <c r="T342" s="17"/>
      <c r="V342" s="4">
        <f>'[4]01_2021 UPDATE'!X3062</f>
        <v>147.23643953199999</v>
      </c>
      <c r="W342" s="17"/>
      <c r="Y342" s="4">
        <f>'[4]01_2021 UPDATE'!AA3062</f>
        <v>131.69381249999998</v>
      </c>
      <c r="Z342" s="17"/>
      <c r="AB342" s="4">
        <f>'[4]01_2021 UPDATE'!AD3062</f>
        <v>105</v>
      </c>
      <c r="AC342" s="17"/>
      <c r="AE342" s="4">
        <f>'[4]01_2021 UPDATE'!AJ3062</f>
        <v>123.24464324999998</v>
      </c>
      <c r="AF342" s="17"/>
      <c r="AH342" s="4">
        <f>'[4]01_2021 UPDATE'!AM3062</f>
        <v>139.3200315</v>
      </c>
      <c r="AI342" s="17"/>
      <c r="AK342" s="4">
        <f>'[4]01_2021 UPDATE'!AP3062</f>
        <v>128.603106</v>
      </c>
      <c r="AL342" s="17"/>
      <c r="AN342" s="4">
        <f>'[4]01_2021 UPDATE'!AS3062</f>
        <v>128.603106</v>
      </c>
      <c r="AO342" s="17"/>
      <c r="AQ342" s="4">
        <f>'[4]01_2021 UPDATE'!AV3062</f>
        <v>128.603106</v>
      </c>
      <c r="AR342" s="17"/>
      <c r="AT342" s="4">
        <f>'[4]01_2021 UPDATE'!AY3062</f>
        <v>134.20149960249998</v>
      </c>
      <c r="AU342" s="17"/>
      <c r="AX342" s="17"/>
      <c r="AY342" s="4">
        <f>MIN(K342:AT342)</f>
        <v>105</v>
      </c>
      <c r="AZ342" s="4">
        <f>MAX(K342:AT342)</f>
        <v>147.23643953199999</v>
      </c>
    </row>
    <row r="343" spans="1:52" x14ac:dyDescent="0.25">
      <c r="A343" s="3" t="s">
        <v>54</v>
      </c>
      <c r="B343" s="1" t="s">
        <v>282</v>
      </c>
      <c r="C343" s="11" t="s">
        <v>64</v>
      </c>
      <c r="D343" s="3">
        <v>95861</v>
      </c>
      <c r="E343" s="4">
        <v>429</v>
      </c>
      <c r="F343" s="54"/>
      <c r="G343" s="4">
        <f t="shared" ref="G343" si="471">E343*0.7</f>
        <v>300.29999999999995</v>
      </c>
      <c r="I343" s="17">
        <f>'[4]01_2021 UPDATE'!K3075</f>
        <v>0</v>
      </c>
      <c r="J343" s="4">
        <v>300.29999999999995</v>
      </c>
      <c r="L343" s="17">
        <f>'[4]01_2021 UPDATE'!N3075</f>
        <v>0</v>
      </c>
      <c r="M343" s="4">
        <f t="shared" ref="M343" si="472">E343*0.65</f>
        <v>278.85000000000002</v>
      </c>
      <c r="N343" s="4">
        <f t="shared" si="453"/>
        <v>321.75</v>
      </c>
      <c r="O343" s="4">
        <f>E343*0.9</f>
        <v>386.1</v>
      </c>
      <c r="Q343" s="17">
        <f>'[4]01_2021 UPDATE'!S3075</f>
        <v>0</v>
      </c>
      <c r="R343" s="4">
        <f t="shared" si="455"/>
        <v>343.20000000000005</v>
      </c>
      <c r="T343" s="17">
        <f>'[4]01_2021 UPDATE'!V3075</f>
        <v>0</v>
      </c>
      <c r="U343" s="4">
        <v>300.29999999999995</v>
      </c>
      <c r="W343" s="17">
        <f>'[4]01_2021 UPDATE'!Y3075</f>
        <v>0</v>
      </c>
      <c r="X343" s="4">
        <v>300.29999999999995</v>
      </c>
      <c r="Z343" s="17">
        <f>'[4]01_2021 UPDATE'!AB3075</f>
        <v>0</v>
      </c>
      <c r="AA343" s="4">
        <f>'[4]01_2021 UPDATE'!AC3075</f>
        <v>281.25</v>
      </c>
      <c r="AC343" s="17">
        <f>'[4]01_2021 UPDATE'!AE3075</f>
        <v>0</v>
      </c>
      <c r="AD343" s="4">
        <f t="shared" si="456"/>
        <v>278.85000000000002</v>
      </c>
      <c r="AF343" s="17">
        <f>'[4]01_2021 UPDATE'!AK3075</f>
        <v>0</v>
      </c>
      <c r="AG343" s="4">
        <f t="shared" si="457"/>
        <v>364.65</v>
      </c>
      <c r="AI343" s="17">
        <f>'[4]01_2021 UPDATE'!AN3075</f>
        <v>0</v>
      </c>
      <c r="AJ343" s="4">
        <f t="shared" si="458"/>
        <v>321.75</v>
      </c>
      <c r="AL343" s="17">
        <f>'[4]01_2021 UPDATE'!AQ3075</f>
        <v>0</v>
      </c>
      <c r="AM343" s="4">
        <v>321.75</v>
      </c>
      <c r="AO343" s="17">
        <f>'[4]01_2021 UPDATE'!AT3075</f>
        <v>0</v>
      </c>
      <c r="AP343" s="4">
        <v>321.75</v>
      </c>
      <c r="AR343" s="17">
        <f>'[4]01_2021 UPDATE'!AW3075</f>
        <v>0</v>
      </c>
      <c r="AS343" s="4">
        <f>E343*0.58</f>
        <v>248.82</v>
      </c>
      <c r="AU343" s="17">
        <f>'[4]01_2021 UPDATE'!AZ3075</f>
        <v>0</v>
      </c>
      <c r="AV343" s="4">
        <f t="shared" ref="AV343" si="473">MIN(J343,M343,N343,O343,R343,U343,X343,AA343,AD343,AG343,AJ343,AM343,AP343,AS343)</f>
        <v>248.82</v>
      </c>
      <c r="AW343" s="4">
        <f>MAX(J343,M343,N343,O343,R343,U343,X343,AA343,AD343,AG343,AJ343,AM343,AP343,AS343)</f>
        <v>386.1</v>
      </c>
      <c r="AX343" s="17">
        <f>'[4]01_2021 UPDATE'!BC3075</f>
        <v>0</v>
      </c>
    </row>
    <row r="344" spans="1:52" x14ac:dyDescent="0.25">
      <c r="A344" s="3"/>
      <c r="C344" s="11" t="s">
        <v>56</v>
      </c>
      <c r="D344" s="3">
        <v>95861</v>
      </c>
      <c r="E344" s="4">
        <v>283</v>
      </c>
      <c r="F344" s="54"/>
      <c r="H344" s="4">
        <f>E344*0.7</f>
        <v>198.1</v>
      </c>
      <c r="I344" s="17"/>
      <c r="K344" s="4">
        <f>'[4]01_2021 UPDATE'!M3075</f>
        <v>89.21</v>
      </c>
      <c r="L344" s="17"/>
      <c r="P344" s="4">
        <f>'[4]01_2021 UPDATE'!R3075</f>
        <v>102.93532056000001</v>
      </c>
      <c r="Q344" s="17"/>
      <c r="S344" s="4">
        <f>'[4]01_2021 UPDATE'!U3075</f>
        <v>99.64</v>
      </c>
      <c r="T344" s="17"/>
      <c r="V344" s="4">
        <f>'[4]01_2021 UPDATE'!X3075</f>
        <v>110.32762532740001</v>
      </c>
      <c r="W344" s="17"/>
      <c r="Y344" s="4">
        <f>'[4]01_2021 UPDATE'!AA3075</f>
        <v>100.90209375000001</v>
      </c>
      <c r="Z344" s="17"/>
      <c r="AB344" s="4">
        <f>'[4]01_2021 UPDATE'!AD3075</f>
        <v>115.5</v>
      </c>
      <c r="AC344" s="17"/>
      <c r="AE344" s="4">
        <f>'[4]01_2021 UPDATE'!AJ3075</f>
        <v>98.646348869999997</v>
      </c>
      <c r="AF344" s="17"/>
      <c r="AH344" s="4">
        <f>'[4]01_2021 UPDATE'!AM3075</f>
        <v>111.51326394000002</v>
      </c>
      <c r="AI344" s="17"/>
      <c r="AK344" s="4">
        <f>'[4]01_2021 UPDATE'!AP3075</f>
        <v>102.93532056000001</v>
      </c>
      <c r="AL344" s="17"/>
      <c r="AN344" s="4">
        <f>'[4]01_2021 UPDATE'!AS3075</f>
        <v>102.93532056000001</v>
      </c>
      <c r="AO344" s="17"/>
      <c r="AQ344" s="4">
        <f>'[4]01_2021 UPDATE'!AV3075</f>
        <v>102.93532056000001</v>
      </c>
      <c r="AR344" s="17"/>
      <c r="AT344" s="4">
        <f>'[4]01_2021 UPDATE'!AY3075</f>
        <v>107.07757196499999</v>
      </c>
      <c r="AU344" s="17"/>
      <c r="AX344" s="17"/>
      <c r="AY344" s="4">
        <f>MIN(K344:AT344)</f>
        <v>89.21</v>
      </c>
      <c r="AZ344" s="4">
        <f>MAX(K344:AT344)</f>
        <v>115.5</v>
      </c>
    </row>
    <row r="345" spans="1:52" x14ac:dyDescent="0.25">
      <c r="A345" s="3" t="s">
        <v>54</v>
      </c>
      <c r="B345" s="1" t="s">
        <v>283</v>
      </c>
      <c r="C345" s="11" t="s">
        <v>64</v>
      </c>
      <c r="D345" s="3">
        <v>95863</v>
      </c>
      <c r="E345" s="4">
        <v>673</v>
      </c>
      <c r="F345" s="54"/>
      <c r="G345" s="4">
        <f t="shared" ref="G345" si="474">E345*0.7</f>
        <v>471.09999999999997</v>
      </c>
      <c r="I345" s="17">
        <f>'[4]01_2021 UPDATE'!K3076</f>
        <v>0</v>
      </c>
      <c r="J345" s="4">
        <v>471.09999999999997</v>
      </c>
      <c r="L345" s="17">
        <f>'[4]01_2021 UPDATE'!N3076</f>
        <v>0</v>
      </c>
      <c r="M345" s="4">
        <f t="shared" ref="M345" si="475">E345*0.65</f>
        <v>437.45</v>
      </c>
      <c r="N345" s="4">
        <f t="shared" si="453"/>
        <v>504.75</v>
      </c>
      <c r="O345" s="4">
        <f>E345*0.9</f>
        <v>605.70000000000005</v>
      </c>
      <c r="Q345" s="17">
        <f>'[4]01_2021 UPDATE'!S3076</f>
        <v>0</v>
      </c>
      <c r="R345" s="4">
        <f t="shared" si="455"/>
        <v>538.4</v>
      </c>
      <c r="T345" s="17">
        <f>'[4]01_2021 UPDATE'!V3076</f>
        <v>0</v>
      </c>
      <c r="U345" s="4">
        <v>471.09999999999997</v>
      </c>
      <c r="W345" s="17">
        <f>'[4]01_2021 UPDATE'!Y3076</f>
        <v>0</v>
      </c>
      <c r="X345" s="4">
        <v>471.09999999999997</v>
      </c>
      <c r="Z345" s="17">
        <f>'[4]01_2021 UPDATE'!AB3076</f>
        <v>0</v>
      </c>
      <c r="AA345" s="4">
        <f>'[4]01_2021 UPDATE'!AC3076</f>
        <v>405</v>
      </c>
      <c r="AC345" s="17">
        <f>'[4]01_2021 UPDATE'!AE3076</f>
        <v>0</v>
      </c>
      <c r="AD345" s="4">
        <f t="shared" si="456"/>
        <v>437.45</v>
      </c>
      <c r="AF345" s="17">
        <f>'[4]01_2021 UPDATE'!AK3076</f>
        <v>0</v>
      </c>
      <c r="AG345" s="4">
        <f t="shared" si="457"/>
        <v>572.04999999999995</v>
      </c>
      <c r="AI345" s="17">
        <f>'[4]01_2021 UPDATE'!AN3076</f>
        <v>0</v>
      </c>
      <c r="AJ345" s="4">
        <f t="shared" si="458"/>
        <v>504.75</v>
      </c>
      <c r="AL345" s="17">
        <f>'[4]01_2021 UPDATE'!AQ3076</f>
        <v>0</v>
      </c>
      <c r="AM345" s="4">
        <v>504.75</v>
      </c>
      <c r="AO345" s="17">
        <f>'[4]01_2021 UPDATE'!AT3076</f>
        <v>0</v>
      </c>
      <c r="AP345" s="4">
        <v>504.75</v>
      </c>
      <c r="AR345" s="17">
        <f>'[4]01_2021 UPDATE'!AW3076</f>
        <v>0</v>
      </c>
      <c r="AS345" s="4">
        <f>E345*0.58</f>
        <v>390.34</v>
      </c>
      <c r="AU345" s="17">
        <f>'[4]01_2021 UPDATE'!AZ3076</f>
        <v>0</v>
      </c>
      <c r="AV345" s="4">
        <f t="shared" ref="AV345" si="476">MIN(J345,M345,N345,O345,R345,U345,X345,AA345,AD345,AG345,AJ345,AM345,AP345,AS345)</f>
        <v>390.34</v>
      </c>
      <c r="AW345" s="4">
        <f>MAX(J345,M345,N345,O345,R345,U345,X345,AA345,AD345,AG345,AJ345,AM345,AP345,AS345)</f>
        <v>605.70000000000005</v>
      </c>
      <c r="AX345" s="17">
        <f>'[4]01_2021 UPDATE'!BC3076</f>
        <v>0</v>
      </c>
    </row>
    <row r="346" spans="1:52" x14ac:dyDescent="0.25">
      <c r="A346" s="3"/>
      <c r="C346" s="11" t="s">
        <v>56</v>
      </c>
      <c r="D346" s="3">
        <v>95863</v>
      </c>
      <c r="E346" s="4">
        <v>345</v>
      </c>
      <c r="F346" s="54"/>
      <c r="H346" s="4">
        <f>E346*0.7</f>
        <v>241.49999999999997</v>
      </c>
      <c r="I346" s="17"/>
      <c r="K346" s="4">
        <f>'[4]01_2021 UPDATE'!M3076</f>
        <v>107.8</v>
      </c>
      <c r="L346" s="17"/>
      <c r="P346" s="4">
        <f>'[4]01_2021 UPDATE'!R3076</f>
        <v>124.38490680000001</v>
      </c>
      <c r="Q346" s="17"/>
      <c r="S346" s="4">
        <f>'[4]01_2021 UPDATE'!U3076</f>
        <v>119.62</v>
      </c>
      <c r="T346" s="17"/>
      <c r="V346" s="4">
        <f>'[4]01_2021 UPDATE'!X3076</f>
        <v>132.9394150318</v>
      </c>
      <c r="W346" s="17"/>
      <c r="Y346" s="4">
        <f>'[4]01_2021 UPDATE'!AA3076</f>
        <v>120.79828124999999</v>
      </c>
      <c r="Z346" s="17"/>
      <c r="AB346" s="4">
        <f>'[4]01_2021 UPDATE'!AD3076</f>
        <v>140.25</v>
      </c>
      <c r="AC346" s="17"/>
      <c r="AE346" s="4">
        <f>'[4]01_2021 UPDATE'!AJ3076</f>
        <v>119.20220235000001</v>
      </c>
      <c r="AF346" s="17"/>
      <c r="AH346" s="4">
        <f>'[4]01_2021 UPDATE'!AM3076</f>
        <v>134.75031570000002</v>
      </c>
      <c r="AI346" s="17"/>
      <c r="AK346" s="4">
        <f>'[4]01_2021 UPDATE'!AP3076</f>
        <v>124.38490680000001</v>
      </c>
      <c r="AL346" s="17"/>
      <c r="AN346" s="4">
        <f>'[4]01_2021 UPDATE'!AS3076</f>
        <v>124.38490680000001</v>
      </c>
      <c r="AO346" s="17"/>
      <c r="AQ346" s="4">
        <f>'[4]01_2021 UPDATE'!AV3076</f>
        <v>124.38490680000001</v>
      </c>
      <c r="AR346" s="17"/>
      <c r="AT346" s="4">
        <f>'[4]01_2021 UPDATE'!AY3076</f>
        <v>129.28126147500001</v>
      </c>
      <c r="AU346" s="17"/>
      <c r="AX346" s="17"/>
      <c r="AY346" s="4">
        <f>MIN(K346:AT346)</f>
        <v>107.8</v>
      </c>
      <c r="AZ346" s="4">
        <f>MAX(K346:AT346)</f>
        <v>140.25</v>
      </c>
    </row>
    <row r="347" spans="1:52" x14ac:dyDescent="0.25">
      <c r="A347" s="3" t="s">
        <v>54</v>
      </c>
      <c r="B347" s="1" t="s">
        <v>284</v>
      </c>
      <c r="C347" s="11" t="s">
        <v>64</v>
      </c>
      <c r="D347" s="3">
        <v>95864</v>
      </c>
      <c r="E347" s="4">
        <v>742</v>
      </c>
      <c r="F347" s="54"/>
      <c r="G347" s="4">
        <f t="shared" ref="G347" si="477">E347*0.7</f>
        <v>519.4</v>
      </c>
      <c r="I347" s="17">
        <f>'[4]01_2021 UPDATE'!K3077</f>
        <v>0</v>
      </c>
      <c r="J347" s="4">
        <v>519.4</v>
      </c>
      <c r="L347" s="17">
        <f>'[4]01_2021 UPDATE'!N3077</f>
        <v>0</v>
      </c>
      <c r="M347" s="4">
        <f t="shared" ref="M347" si="478">E347*0.65</f>
        <v>482.3</v>
      </c>
      <c r="N347" s="4">
        <f t="shared" si="453"/>
        <v>556.5</v>
      </c>
      <c r="O347" s="4">
        <f>E347*0.9</f>
        <v>667.80000000000007</v>
      </c>
      <c r="Q347" s="17">
        <f>'[4]01_2021 UPDATE'!S3077</f>
        <v>0</v>
      </c>
      <c r="R347" s="4">
        <f t="shared" si="455"/>
        <v>593.6</v>
      </c>
      <c r="T347" s="17">
        <f>'[4]01_2021 UPDATE'!V3077</f>
        <v>0</v>
      </c>
      <c r="U347" s="4">
        <v>519.4</v>
      </c>
      <c r="W347" s="17">
        <f>'[4]01_2021 UPDATE'!Y3077</f>
        <v>0</v>
      </c>
      <c r="X347" s="4">
        <v>519.4</v>
      </c>
      <c r="Z347" s="17">
        <f>'[4]01_2021 UPDATE'!AB3077</f>
        <v>0</v>
      </c>
      <c r="AA347" s="4">
        <f>'[4]01_2021 UPDATE'!AC3077</f>
        <v>423.75</v>
      </c>
      <c r="AC347" s="17">
        <f>'[4]01_2021 UPDATE'!AE3077</f>
        <v>0</v>
      </c>
      <c r="AD347" s="4">
        <f t="shared" si="456"/>
        <v>482.3</v>
      </c>
      <c r="AF347" s="17">
        <f>'[4]01_2021 UPDATE'!AK3077</f>
        <v>0</v>
      </c>
      <c r="AG347" s="4">
        <f t="shared" si="457"/>
        <v>630.69999999999993</v>
      </c>
      <c r="AI347" s="17">
        <f>'[4]01_2021 UPDATE'!AN3077</f>
        <v>0</v>
      </c>
      <c r="AJ347" s="4">
        <f t="shared" si="458"/>
        <v>556.5</v>
      </c>
      <c r="AL347" s="17">
        <f>'[4]01_2021 UPDATE'!AQ3077</f>
        <v>0</v>
      </c>
      <c r="AM347" s="4">
        <v>556.5</v>
      </c>
      <c r="AO347" s="17">
        <f>'[4]01_2021 UPDATE'!AT3077</f>
        <v>0</v>
      </c>
      <c r="AP347" s="4">
        <v>556.5</v>
      </c>
      <c r="AR347" s="17">
        <f>'[4]01_2021 UPDATE'!AW3077</f>
        <v>0</v>
      </c>
      <c r="AS347" s="4">
        <f>E347*0.58</f>
        <v>430.35999999999996</v>
      </c>
      <c r="AU347" s="17">
        <f>'[4]01_2021 UPDATE'!AZ3077</f>
        <v>0</v>
      </c>
      <c r="AV347" s="4">
        <f t="shared" ref="AV347" si="479">MIN(J347,M347,N347,O347,R347,U347,X347,AA347,AD347,AG347,AJ347,AM347,AP347,AS347)</f>
        <v>423.75</v>
      </c>
      <c r="AW347" s="4">
        <f>MAX(J347,M347,N347,O347,R347,U347,X347,AA347,AD347,AG347,AJ347,AM347,AP347,AS347)</f>
        <v>667.80000000000007</v>
      </c>
      <c r="AX347" s="17">
        <f>'[4]01_2021 UPDATE'!BC3077</f>
        <v>0</v>
      </c>
    </row>
    <row r="348" spans="1:52" x14ac:dyDescent="0.25">
      <c r="A348" s="3"/>
      <c r="C348" s="11" t="s">
        <v>56</v>
      </c>
      <c r="D348" s="3">
        <v>95864</v>
      </c>
      <c r="E348" s="4">
        <v>371</v>
      </c>
      <c r="F348" s="54"/>
      <c r="H348" s="4">
        <f>E348*0.7</f>
        <v>259.7</v>
      </c>
      <c r="I348" s="17"/>
      <c r="K348" s="4">
        <f>'[4]01_2021 UPDATE'!M3077</f>
        <v>114.97</v>
      </c>
      <c r="L348" s="17"/>
      <c r="P348" s="4">
        <f>'[4]01_2021 UPDATE'!R3077</f>
        <v>132.65803403999999</v>
      </c>
      <c r="Q348" s="17"/>
      <c r="S348" s="4">
        <f>'[4]01_2021 UPDATE'!U3077</f>
        <v>128.26</v>
      </c>
      <c r="T348" s="17"/>
      <c r="V348" s="4">
        <f>'[4]01_2021 UPDATE'!X3077</f>
        <v>141.50727582160002</v>
      </c>
      <c r="W348" s="17"/>
      <c r="Y348" s="4">
        <f>'[4]01_2021 UPDATE'!AA3077</f>
        <v>128.85150000000002</v>
      </c>
      <c r="Z348" s="17"/>
      <c r="AB348" s="4">
        <f>'[4]01_2021 UPDATE'!AD3077</f>
        <v>149.25</v>
      </c>
      <c r="AC348" s="17"/>
      <c r="AE348" s="4">
        <f>'[4]01_2021 UPDATE'!AJ3077</f>
        <v>127.130615955</v>
      </c>
      <c r="AF348" s="17"/>
      <c r="AH348" s="4">
        <f>'[4]01_2021 UPDATE'!AM3077</f>
        <v>143.71287021000001</v>
      </c>
      <c r="AI348" s="17"/>
      <c r="AK348" s="4">
        <f>'[4]01_2021 UPDATE'!AP3077</f>
        <v>132.65803403999999</v>
      </c>
      <c r="AL348" s="17"/>
      <c r="AN348" s="4">
        <f>'[4]01_2021 UPDATE'!AS3077</f>
        <v>132.65803403999999</v>
      </c>
      <c r="AO348" s="17"/>
      <c r="AQ348" s="4">
        <f>'[4]01_2021 UPDATE'!AV3077</f>
        <v>132.65803403999999</v>
      </c>
      <c r="AR348" s="17"/>
      <c r="AT348" s="4">
        <f>'[4]01_2021 UPDATE'!AY3077</f>
        <v>138.37753031499997</v>
      </c>
      <c r="AU348" s="17"/>
      <c r="AX348" s="17"/>
      <c r="AY348" s="4">
        <f>MIN(K348:AT348)</f>
        <v>114.97</v>
      </c>
      <c r="AZ348" s="4">
        <f>MAX(K348:AT348)</f>
        <v>149.25</v>
      </c>
    </row>
    <row r="349" spans="1:52" x14ac:dyDescent="0.25">
      <c r="A349" s="3" t="s">
        <v>54</v>
      </c>
      <c r="B349" s="1" t="s">
        <v>285</v>
      </c>
      <c r="C349" s="11" t="s">
        <v>64</v>
      </c>
      <c r="D349" s="3">
        <v>95865</v>
      </c>
      <c r="E349" s="4">
        <v>444</v>
      </c>
      <c r="F349" s="54"/>
      <c r="G349" s="4">
        <f t="shared" ref="G349" si="480">E349*0.7</f>
        <v>310.79999999999995</v>
      </c>
      <c r="I349" s="17">
        <f>'[4]01_2021 UPDATE'!K3078</f>
        <v>0</v>
      </c>
      <c r="J349" s="4">
        <v>310.79999999999995</v>
      </c>
      <c r="L349" s="17">
        <f>'[4]01_2021 UPDATE'!N3078</f>
        <v>0</v>
      </c>
      <c r="M349" s="4">
        <f t="shared" ref="M349" si="481">E349*0.65</f>
        <v>288.60000000000002</v>
      </c>
      <c r="N349" s="4">
        <f t="shared" si="453"/>
        <v>333</v>
      </c>
      <c r="O349" s="4">
        <f>E349*0.9</f>
        <v>399.6</v>
      </c>
      <c r="Q349" s="17">
        <f>'[4]01_2021 UPDATE'!S3078</f>
        <v>0</v>
      </c>
      <c r="R349" s="4">
        <f t="shared" si="455"/>
        <v>355.20000000000005</v>
      </c>
      <c r="T349" s="17">
        <f>'[4]01_2021 UPDATE'!V3078</f>
        <v>0</v>
      </c>
      <c r="U349" s="4">
        <v>310.79999999999995</v>
      </c>
      <c r="W349" s="17">
        <f>'[4]01_2021 UPDATE'!Y3078</f>
        <v>0</v>
      </c>
      <c r="X349" s="4">
        <v>310.79999999999995</v>
      </c>
      <c r="Z349" s="17">
        <f>'[4]01_2021 UPDATE'!AB3078</f>
        <v>0</v>
      </c>
      <c r="AA349" s="4">
        <f>'[4]01_2021 UPDATE'!AC3078</f>
        <v>285</v>
      </c>
      <c r="AC349" s="17">
        <f>'[4]01_2021 UPDATE'!AE3078</f>
        <v>0</v>
      </c>
      <c r="AD349" s="4">
        <f t="shared" si="456"/>
        <v>288.60000000000002</v>
      </c>
      <c r="AF349" s="17">
        <f>'[4]01_2021 UPDATE'!AK3078</f>
        <v>0</v>
      </c>
      <c r="AG349" s="4">
        <f t="shared" si="457"/>
        <v>377.4</v>
      </c>
      <c r="AI349" s="17">
        <f>'[4]01_2021 UPDATE'!AN3078</f>
        <v>0</v>
      </c>
      <c r="AJ349" s="4">
        <f t="shared" si="458"/>
        <v>333</v>
      </c>
      <c r="AL349" s="17">
        <f>'[4]01_2021 UPDATE'!AQ3078</f>
        <v>0</v>
      </c>
      <c r="AM349" s="4">
        <v>333</v>
      </c>
      <c r="AO349" s="17">
        <f>'[4]01_2021 UPDATE'!AT3078</f>
        <v>0</v>
      </c>
      <c r="AP349" s="4">
        <v>333</v>
      </c>
      <c r="AR349" s="17">
        <f>'[4]01_2021 UPDATE'!AW3078</f>
        <v>0</v>
      </c>
      <c r="AS349" s="4">
        <f>E349*0.58</f>
        <v>257.52</v>
      </c>
      <c r="AU349" s="17">
        <f>'[4]01_2021 UPDATE'!AZ3078</f>
        <v>0</v>
      </c>
      <c r="AV349" s="4">
        <f t="shared" ref="AV349" si="482">MIN(J349,M349,N349,O349,R349,U349,X349,AA349,AD349,AG349,AJ349,AM349,AP349,AS349)</f>
        <v>257.52</v>
      </c>
      <c r="AW349" s="4">
        <f>MAX(J349,M349,N349,O349,R349,U349,X349,AA349,AD349,AG349,AJ349,AM349,AP349,AS349)</f>
        <v>399.6</v>
      </c>
      <c r="AX349" s="17">
        <f>'[4]01_2021 UPDATE'!BC3078</f>
        <v>0</v>
      </c>
    </row>
    <row r="350" spans="1:52" x14ac:dyDescent="0.25">
      <c r="A350" s="3"/>
      <c r="C350" s="11" t="s">
        <v>56</v>
      </c>
      <c r="D350" s="3">
        <v>95865</v>
      </c>
      <c r="E350" s="4">
        <v>294</v>
      </c>
      <c r="F350" s="54"/>
      <c r="H350" s="4">
        <f>E350*0.7</f>
        <v>205.79999999999998</v>
      </c>
      <c r="I350" s="17"/>
      <c r="K350" s="4">
        <f>'[4]01_2021 UPDATE'!M3078</f>
        <v>90.72</v>
      </c>
      <c r="L350" s="17"/>
      <c r="P350" s="4">
        <f>'[4]01_2021 UPDATE'!R3078</f>
        <v>104.68193219999999</v>
      </c>
      <c r="Q350" s="17"/>
      <c r="S350" s="4">
        <f>'[4]01_2021 UPDATE'!U3078</f>
        <v>104.88</v>
      </c>
      <c r="T350" s="17"/>
      <c r="V350" s="4">
        <f>'[4]01_2021 UPDATE'!X3078</f>
        <v>113.30293650130001</v>
      </c>
      <c r="W350" s="17"/>
      <c r="Y350" s="4">
        <f>'[4]01_2021 UPDATE'!AA3078</f>
        <v>100.42837500000002</v>
      </c>
      <c r="Z350" s="17"/>
      <c r="AB350" s="4">
        <f>'[4]01_2021 UPDATE'!AD3078</f>
        <v>117.75</v>
      </c>
      <c r="AC350" s="17"/>
      <c r="AE350" s="4">
        <f>'[4]01_2021 UPDATE'!AJ3078</f>
        <v>100.32018502499999</v>
      </c>
      <c r="AF350" s="17"/>
      <c r="AH350" s="4">
        <f>'[4]01_2021 UPDATE'!AM3078</f>
        <v>113.40542655</v>
      </c>
      <c r="AI350" s="17"/>
      <c r="AK350" s="4">
        <f>'[4]01_2021 UPDATE'!AP3078</f>
        <v>104.68193219999999</v>
      </c>
      <c r="AL350" s="17"/>
      <c r="AN350" s="4">
        <f>'[4]01_2021 UPDATE'!AS3078</f>
        <v>104.68193219999999</v>
      </c>
      <c r="AO350" s="17"/>
      <c r="AQ350" s="4">
        <f>'[4]01_2021 UPDATE'!AV3078</f>
        <v>104.68193219999999</v>
      </c>
      <c r="AR350" s="17"/>
      <c r="AT350" s="4">
        <f>'[4]01_2021 UPDATE'!AY3078</f>
        <v>107.9596289375</v>
      </c>
      <c r="AU350" s="17"/>
      <c r="AX350" s="17"/>
      <c r="AY350" s="4">
        <f>MIN(K350:AT350)</f>
        <v>90.72</v>
      </c>
      <c r="AZ350" s="4">
        <f>MAX(K350:AT350)</f>
        <v>117.75</v>
      </c>
    </row>
    <row r="351" spans="1:52" x14ac:dyDescent="0.25">
      <c r="A351" s="3" t="s">
        <v>54</v>
      </c>
      <c r="B351" s="1" t="s">
        <v>286</v>
      </c>
      <c r="C351" s="11" t="s">
        <v>64</v>
      </c>
      <c r="D351" s="3">
        <v>95866</v>
      </c>
      <c r="E351" s="4">
        <v>530</v>
      </c>
      <c r="F351" s="54"/>
      <c r="G351" s="4">
        <f t="shared" ref="G351" si="483">E351*0.7</f>
        <v>371</v>
      </c>
      <c r="I351" s="17">
        <f>'[4]01_2021 UPDATE'!K3079</f>
        <v>0</v>
      </c>
      <c r="J351" s="4">
        <v>371</v>
      </c>
      <c r="L351" s="17">
        <f>'[4]01_2021 UPDATE'!N3079</f>
        <v>0</v>
      </c>
      <c r="M351" s="4">
        <f t="shared" ref="M351" si="484">E351*0.65</f>
        <v>344.5</v>
      </c>
      <c r="N351" s="4">
        <f t="shared" si="453"/>
        <v>397.5</v>
      </c>
      <c r="O351" s="4">
        <f>E351*0.9</f>
        <v>477</v>
      </c>
      <c r="Q351" s="17">
        <f>'[4]01_2021 UPDATE'!S3079</f>
        <v>0</v>
      </c>
      <c r="R351" s="4">
        <f t="shared" si="455"/>
        <v>424</v>
      </c>
      <c r="T351" s="17">
        <f>'[4]01_2021 UPDATE'!V3079</f>
        <v>0</v>
      </c>
      <c r="U351" s="4">
        <v>371</v>
      </c>
      <c r="W351" s="17">
        <f>'[4]01_2021 UPDATE'!Y3079</f>
        <v>0</v>
      </c>
      <c r="X351" s="4">
        <v>371</v>
      </c>
      <c r="Z351" s="17">
        <f>'[4]01_2021 UPDATE'!AB3079</f>
        <v>0</v>
      </c>
      <c r="AA351" s="4">
        <f>'[4]01_2021 UPDATE'!AC3079</f>
        <v>326.25</v>
      </c>
      <c r="AC351" s="17">
        <f>'[4]01_2021 UPDATE'!AE3079</f>
        <v>0</v>
      </c>
      <c r="AD351" s="4">
        <f t="shared" si="456"/>
        <v>344.5</v>
      </c>
      <c r="AF351" s="17">
        <f>'[4]01_2021 UPDATE'!AK3079</f>
        <v>0</v>
      </c>
      <c r="AG351" s="4">
        <f t="shared" si="457"/>
        <v>450.5</v>
      </c>
      <c r="AI351" s="17">
        <f>'[4]01_2021 UPDATE'!AN3079</f>
        <v>0</v>
      </c>
      <c r="AJ351" s="4">
        <f t="shared" si="458"/>
        <v>397.5</v>
      </c>
      <c r="AL351" s="17">
        <f>'[4]01_2021 UPDATE'!AQ3079</f>
        <v>0</v>
      </c>
      <c r="AM351" s="4">
        <v>397.5</v>
      </c>
      <c r="AO351" s="17">
        <f>'[4]01_2021 UPDATE'!AT3079</f>
        <v>0</v>
      </c>
      <c r="AP351" s="4">
        <v>397.5</v>
      </c>
      <c r="AR351" s="17">
        <f>'[4]01_2021 UPDATE'!AW3079</f>
        <v>0</v>
      </c>
      <c r="AS351" s="4">
        <f>E351*0.58</f>
        <v>307.39999999999998</v>
      </c>
      <c r="AU351" s="17">
        <f>'[4]01_2021 UPDATE'!AZ3079</f>
        <v>0</v>
      </c>
      <c r="AV351" s="4">
        <f t="shared" ref="AV351" si="485">MIN(J351,M351,N351,O351,R351,U351,X351,AA351,AD351,AG351,AJ351,AM351,AP351,AS351)</f>
        <v>307.39999999999998</v>
      </c>
      <c r="AW351" s="4">
        <f>MAX(J351,M351,N351,O351,R351,U351,X351,AA351,AD351,AG351,AJ351,AM351,AP351,AS351)</f>
        <v>477</v>
      </c>
      <c r="AX351" s="17">
        <f>'[4]01_2021 UPDATE'!BC3079</f>
        <v>0</v>
      </c>
    </row>
    <row r="352" spans="1:52" x14ac:dyDescent="0.25">
      <c r="A352" s="3"/>
      <c r="C352" s="11" t="s">
        <v>56</v>
      </c>
      <c r="D352" s="3">
        <v>95866</v>
      </c>
      <c r="E352" s="4">
        <v>232</v>
      </c>
      <c r="F352" s="54"/>
      <c r="H352" s="4">
        <f>E352*0.7</f>
        <v>162.39999999999998</v>
      </c>
      <c r="I352" s="17"/>
      <c r="K352" s="4">
        <f>'[4]01_2021 UPDATE'!M3079</f>
        <v>72.27</v>
      </c>
      <c r="L352" s="17"/>
      <c r="P352" s="4">
        <f>'[4]01_2021 UPDATE'!R3079</f>
        <v>83.384357039999998</v>
      </c>
      <c r="Q352" s="17"/>
      <c r="S352" s="4">
        <f>'[4]01_2021 UPDATE'!U3079</f>
        <v>81.41</v>
      </c>
      <c r="T352" s="17"/>
      <c r="V352" s="4">
        <f>'[4]01_2021 UPDATE'!X3079</f>
        <v>89.383006923599993</v>
      </c>
      <c r="W352" s="17"/>
      <c r="Y352" s="4">
        <f>'[4]01_2021 UPDATE'!AA3079</f>
        <v>81.479624999999999</v>
      </c>
      <c r="Z352" s="17"/>
      <c r="AB352" s="4">
        <f>'[4]01_2021 UPDATE'!AD3079</f>
        <v>93.75</v>
      </c>
      <c r="AC352" s="17"/>
      <c r="AE352" s="4">
        <f>'[4]01_2021 UPDATE'!AJ3079</f>
        <v>79.910008829999995</v>
      </c>
      <c r="AF352" s="17"/>
      <c r="AH352" s="4">
        <f>'[4]01_2021 UPDATE'!AM3079</f>
        <v>90.333053460000002</v>
      </c>
      <c r="AI352" s="17"/>
      <c r="AK352" s="4">
        <f>'[4]01_2021 UPDATE'!AP3079</f>
        <v>83.384357039999998</v>
      </c>
      <c r="AL352" s="17"/>
      <c r="AN352" s="4">
        <f>'[4]01_2021 UPDATE'!AS3079</f>
        <v>83.384357039999998</v>
      </c>
      <c r="AO352" s="17"/>
      <c r="AQ352" s="4">
        <f>'[4]01_2021 UPDATE'!AV3079</f>
        <v>83.384357039999998</v>
      </c>
      <c r="AR352" s="17"/>
      <c r="AT352" s="4">
        <f>'[4]01_2021 UPDATE'!AY3079</f>
        <v>88.040818367499995</v>
      </c>
      <c r="AU352" s="17"/>
      <c r="AX352" s="17"/>
      <c r="AY352" s="4">
        <f>MIN(K352:AT352)</f>
        <v>72.27</v>
      </c>
      <c r="AZ352" s="4">
        <f>MAX(K352:AT352)</f>
        <v>93.75</v>
      </c>
    </row>
    <row r="353" spans="1:52" x14ac:dyDescent="0.25">
      <c r="A353" s="3" t="s">
        <v>54</v>
      </c>
      <c r="B353" s="1" t="s">
        <v>287</v>
      </c>
      <c r="C353" s="11" t="s">
        <v>64</v>
      </c>
      <c r="D353" s="3">
        <v>95867</v>
      </c>
      <c r="E353" s="4">
        <v>848</v>
      </c>
      <c r="F353" s="54"/>
      <c r="G353" s="4">
        <f t="shared" ref="G353" si="486">E353*0.7</f>
        <v>593.59999999999991</v>
      </c>
      <c r="I353" s="17">
        <f>'[4]01_2021 UPDATE'!K3080</f>
        <v>0</v>
      </c>
      <c r="J353" s="4">
        <v>593.59999999999991</v>
      </c>
      <c r="L353" s="17">
        <f>'[4]01_2021 UPDATE'!N3080</f>
        <v>0</v>
      </c>
      <c r="M353" s="4">
        <f t="shared" ref="M353" si="487">E353*0.65</f>
        <v>551.20000000000005</v>
      </c>
      <c r="N353" s="4">
        <f t="shared" si="453"/>
        <v>636</v>
      </c>
      <c r="O353" s="4">
        <f>E353*0.9</f>
        <v>763.2</v>
      </c>
      <c r="Q353" s="17">
        <f>'[4]01_2021 UPDATE'!S3080</f>
        <v>0</v>
      </c>
      <c r="R353" s="4">
        <f t="shared" si="455"/>
        <v>678.40000000000009</v>
      </c>
      <c r="T353" s="17">
        <f>'[4]01_2021 UPDATE'!V3080</f>
        <v>0</v>
      </c>
      <c r="U353" s="4">
        <v>593.59999999999991</v>
      </c>
      <c r="W353" s="17">
        <f>'[4]01_2021 UPDATE'!Y3080</f>
        <v>0</v>
      </c>
      <c r="X353" s="4">
        <v>593.59999999999991</v>
      </c>
      <c r="Z353" s="17">
        <f>'[4]01_2021 UPDATE'!AB3080</f>
        <v>0</v>
      </c>
      <c r="AA353" s="4">
        <f>'[4]01_2021 UPDATE'!AC3080</f>
        <v>262.5</v>
      </c>
      <c r="AC353" s="17">
        <f>'[4]01_2021 UPDATE'!AE3080</f>
        <v>0</v>
      </c>
      <c r="AD353" s="4">
        <f t="shared" si="456"/>
        <v>551.20000000000005</v>
      </c>
      <c r="AF353" s="17">
        <f>'[4]01_2021 UPDATE'!AK3080</f>
        <v>0</v>
      </c>
      <c r="AG353" s="4">
        <f t="shared" si="457"/>
        <v>720.8</v>
      </c>
      <c r="AI353" s="17">
        <f>'[4]01_2021 UPDATE'!AN3080</f>
        <v>0</v>
      </c>
      <c r="AJ353" s="4">
        <f t="shared" si="458"/>
        <v>636</v>
      </c>
      <c r="AL353" s="17">
        <f>'[4]01_2021 UPDATE'!AQ3080</f>
        <v>0</v>
      </c>
      <c r="AM353" s="4">
        <v>636</v>
      </c>
      <c r="AO353" s="17">
        <f>'[4]01_2021 UPDATE'!AT3080</f>
        <v>0</v>
      </c>
      <c r="AP353" s="4">
        <v>636</v>
      </c>
      <c r="AR353" s="17">
        <f>'[4]01_2021 UPDATE'!AW3080</f>
        <v>0</v>
      </c>
      <c r="AS353" s="4">
        <f>E353*0.58</f>
        <v>491.84</v>
      </c>
      <c r="AU353" s="17">
        <f>'[4]01_2021 UPDATE'!AZ3080</f>
        <v>0</v>
      </c>
      <c r="AV353" s="4">
        <f t="shared" ref="AV353" si="488">MIN(J353,M353,N353,O353,R353,U353,X353,AA353,AD353,AG353,AJ353,AM353,AP353,AS353)</f>
        <v>262.5</v>
      </c>
      <c r="AW353" s="4">
        <f>MAX(J353,M353,N353,O353,R353,U353,X353,AA353,AD353,AG353,AJ353,AM353,AP353,AS353)</f>
        <v>763.2</v>
      </c>
      <c r="AX353" s="17">
        <f>'[4]01_2021 UPDATE'!BC3080</f>
        <v>0</v>
      </c>
    </row>
    <row r="354" spans="1:52" x14ac:dyDescent="0.25">
      <c r="A354" s="3"/>
      <c r="C354" s="11" t="s">
        <v>56</v>
      </c>
      <c r="D354" s="3">
        <v>95867</v>
      </c>
      <c r="E354" s="4">
        <v>144</v>
      </c>
      <c r="F354" s="54"/>
      <c r="H354" s="4">
        <f>E354*0.7</f>
        <v>100.8</v>
      </c>
      <c r="I354" s="17"/>
      <c r="K354" s="4">
        <f>'[4]01_2021 UPDATE'!M3080</f>
        <v>46.08</v>
      </c>
      <c r="L354" s="17"/>
      <c r="P354" s="4">
        <f>'[4]01_2021 UPDATE'!R3080</f>
        <v>53.173129320000001</v>
      </c>
      <c r="Q354" s="17"/>
      <c r="S354" s="4">
        <f>'[4]01_2021 UPDATE'!U3080</f>
        <v>50.78</v>
      </c>
      <c r="T354" s="17"/>
      <c r="V354" s="4">
        <f>'[4]01_2021 UPDATE'!X3080</f>
        <v>56.772503544900005</v>
      </c>
      <c r="W354" s="17"/>
      <c r="Y354" s="4">
        <f>'[4]01_2021 UPDATE'!AA3080</f>
        <v>50.214187500000008</v>
      </c>
      <c r="Z354" s="17"/>
      <c r="AB354" s="4">
        <f>'[4]01_2021 UPDATE'!AD3080</f>
        <v>59.25</v>
      </c>
      <c r="AC354" s="17"/>
      <c r="AE354" s="4">
        <f>'[4]01_2021 UPDATE'!AJ3080</f>
        <v>50.957582264999999</v>
      </c>
      <c r="AF354" s="17"/>
      <c r="AH354" s="4">
        <f>'[4]01_2021 UPDATE'!AM3080</f>
        <v>57.604223430000005</v>
      </c>
      <c r="AI354" s="17"/>
      <c r="AK354" s="4">
        <f>'[4]01_2021 UPDATE'!AP3080</f>
        <v>53.173129320000001</v>
      </c>
      <c r="AL354" s="17"/>
      <c r="AN354" s="4">
        <f>'[4]01_2021 UPDATE'!AS3080</f>
        <v>53.173129320000001</v>
      </c>
      <c r="AO354" s="17"/>
      <c r="AQ354" s="4">
        <f>'[4]01_2021 UPDATE'!AV3080</f>
        <v>53.173129320000001</v>
      </c>
      <c r="AR354" s="17"/>
      <c r="AT354" s="4">
        <f>'[4]01_2021 UPDATE'!AY3080</f>
        <v>54.903766894999997</v>
      </c>
      <c r="AU354" s="17"/>
      <c r="AX354" s="17"/>
      <c r="AY354" s="4">
        <f>MIN(K354:AT354)</f>
        <v>46.08</v>
      </c>
      <c r="AZ354" s="4">
        <f>MAX(K354:AT354)</f>
        <v>59.25</v>
      </c>
    </row>
    <row r="355" spans="1:52" x14ac:dyDescent="0.25">
      <c r="A355" s="3" t="s">
        <v>54</v>
      </c>
      <c r="B355" s="1" t="s">
        <v>288</v>
      </c>
      <c r="C355" s="11" t="s">
        <v>64</v>
      </c>
      <c r="D355" s="3">
        <v>95868</v>
      </c>
      <c r="E355" s="4">
        <v>885</v>
      </c>
      <c r="F355" s="54"/>
      <c r="G355" s="4">
        <f t="shared" ref="G355" si="489">E355*0.7</f>
        <v>619.5</v>
      </c>
      <c r="I355" s="17">
        <f>'[4]01_2021 UPDATE'!K3081</f>
        <v>0</v>
      </c>
      <c r="J355" s="4">
        <v>619.5</v>
      </c>
      <c r="L355" s="17">
        <f>'[4]01_2021 UPDATE'!N3081</f>
        <v>0</v>
      </c>
      <c r="M355" s="4">
        <f t="shared" ref="M355" si="490">E355*0.65</f>
        <v>575.25</v>
      </c>
      <c r="N355" s="4">
        <f t="shared" si="453"/>
        <v>663.75</v>
      </c>
      <c r="O355" s="4">
        <f>E355*0.9</f>
        <v>796.5</v>
      </c>
      <c r="Q355" s="17">
        <f>'[4]01_2021 UPDATE'!S3081</f>
        <v>0</v>
      </c>
      <c r="R355" s="4">
        <f t="shared" si="455"/>
        <v>708</v>
      </c>
      <c r="T355" s="17">
        <f>'[4]01_2021 UPDATE'!V3081</f>
        <v>0</v>
      </c>
      <c r="U355" s="4">
        <v>619.5</v>
      </c>
      <c r="W355" s="17">
        <f>'[4]01_2021 UPDATE'!Y3081</f>
        <v>0</v>
      </c>
      <c r="X355" s="4">
        <v>619.5</v>
      </c>
      <c r="Z355" s="17">
        <f>'[4]01_2021 UPDATE'!AB3081</f>
        <v>0</v>
      </c>
      <c r="AA355" s="4">
        <f>'[4]01_2021 UPDATE'!AC3081</f>
        <v>315</v>
      </c>
      <c r="AC355" s="17">
        <f>'[4]01_2021 UPDATE'!AE3081</f>
        <v>0</v>
      </c>
      <c r="AD355" s="4">
        <f t="shared" si="456"/>
        <v>575.25</v>
      </c>
      <c r="AF355" s="17">
        <f>'[4]01_2021 UPDATE'!AK3081</f>
        <v>0</v>
      </c>
      <c r="AG355" s="4">
        <f t="shared" si="457"/>
        <v>752.25</v>
      </c>
      <c r="AI355" s="17">
        <f>'[4]01_2021 UPDATE'!AN3081</f>
        <v>0</v>
      </c>
      <c r="AJ355" s="4">
        <f t="shared" si="458"/>
        <v>663.75</v>
      </c>
      <c r="AL355" s="17">
        <f>'[4]01_2021 UPDATE'!AQ3081</f>
        <v>0</v>
      </c>
      <c r="AM355" s="4">
        <v>663.75</v>
      </c>
      <c r="AO355" s="17">
        <f>'[4]01_2021 UPDATE'!AT3081</f>
        <v>0</v>
      </c>
      <c r="AP355" s="4">
        <v>663.75</v>
      </c>
      <c r="AR355" s="17">
        <f>'[4]01_2021 UPDATE'!AW3081</f>
        <v>0</v>
      </c>
      <c r="AS355" s="4">
        <f>E355*0.58</f>
        <v>513.29999999999995</v>
      </c>
      <c r="AU355" s="17">
        <f>'[4]01_2021 UPDATE'!AZ3081</f>
        <v>0</v>
      </c>
      <c r="AV355" s="4">
        <f t="shared" ref="AV355" si="491">MIN(J355,M355,N355,O355,R355,U355,X355,AA355,AD355,AG355,AJ355,AM355,AP355,AS355)</f>
        <v>315</v>
      </c>
      <c r="AW355" s="4">
        <f>MAX(J355,M355,N355,O355,R355,U355,X355,AA355,AD355,AG355,AJ355,AM355,AP355,AS355)</f>
        <v>796.5</v>
      </c>
      <c r="AX355" s="17">
        <f>'[4]01_2021 UPDATE'!BC3081</f>
        <v>0</v>
      </c>
    </row>
    <row r="356" spans="1:52" x14ac:dyDescent="0.25">
      <c r="A356" s="3"/>
      <c r="C356" s="11" t="s">
        <v>56</v>
      </c>
      <c r="D356" s="3">
        <v>95868</v>
      </c>
      <c r="E356" s="4">
        <v>216</v>
      </c>
      <c r="F356" s="54"/>
      <c r="H356" s="4">
        <f>E356*0.7</f>
        <v>151.19999999999999</v>
      </c>
      <c r="I356" s="17"/>
      <c r="K356" s="4">
        <f>'[4]01_2021 UPDATE'!M3081</f>
        <v>68.09</v>
      </c>
      <c r="L356" s="17"/>
      <c r="P356" s="4">
        <f>'[4]01_2021 UPDATE'!R3081</f>
        <v>78.563310479999984</v>
      </c>
      <c r="Q356" s="17"/>
      <c r="S356" s="4">
        <f>'[4]01_2021 UPDATE'!U3081</f>
        <v>75.819999999999993</v>
      </c>
      <c r="T356" s="17"/>
      <c r="V356" s="4">
        <f>'[4]01_2021 UPDATE'!X3081</f>
        <v>83.784705135300001</v>
      </c>
      <c r="W356" s="17"/>
      <c r="Y356" s="4">
        <f>'[4]01_2021 UPDATE'!AA3081</f>
        <v>75.321281250000013</v>
      </c>
      <c r="Z356" s="17"/>
      <c r="AB356" s="4">
        <f>'[4]01_2021 UPDATE'!AD3081</f>
        <v>88.5</v>
      </c>
      <c r="AC356" s="17"/>
      <c r="AE356" s="4">
        <f>'[4]01_2021 UPDATE'!AJ3081</f>
        <v>75.289839209999982</v>
      </c>
      <c r="AF356" s="17"/>
      <c r="AH356" s="4">
        <f>'[4]01_2021 UPDATE'!AM3081</f>
        <v>85.110253019999988</v>
      </c>
      <c r="AI356" s="17"/>
      <c r="AK356" s="4">
        <f>'[4]01_2021 UPDATE'!AP3081</f>
        <v>78.563310479999984</v>
      </c>
      <c r="AL356" s="17"/>
      <c r="AN356" s="4">
        <f>'[4]01_2021 UPDATE'!AS3081</f>
        <v>78.563310479999984</v>
      </c>
      <c r="AO356" s="17"/>
      <c r="AQ356" s="4">
        <f>'[4]01_2021 UPDATE'!AV3081</f>
        <v>78.563310479999984</v>
      </c>
      <c r="AR356" s="17"/>
      <c r="AT356" s="4">
        <f>'[4]01_2021 UPDATE'!AY3081</f>
        <v>82.114188372499996</v>
      </c>
      <c r="AU356" s="17"/>
      <c r="AX356" s="17"/>
      <c r="AY356" s="4">
        <f>MIN(K356:AT356)</f>
        <v>68.09</v>
      </c>
      <c r="AZ356" s="4">
        <f>MAX(K356:AT356)</f>
        <v>88.5</v>
      </c>
    </row>
    <row r="357" spans="1:52" x14ac:dyDescent="0.25">
      <c r="A357" s="3" t="s">
        <v>54</v>
      </c>
      <c r="B357" s="1" t="s">
        <v>289</v>
      </c>
      <c r="C357" s="11" t="s">
        <v>64</v>
      </c>
      <c r="D357" s="3">
        <v>95869</v>
      </c>
      <c r="E357" s="4">
        <v>466</v>
      </c>
      <c r="F357" s="54"/>
      <c r="G357" s="4">
        <f t="shared" ref="G357" si="492">E357*0.7</f>
        <v>326.2</v>
      </c>
      <c r="I357" s="17">
        <f>'[4]01_2021 UPDATE'!K3082</f>
        <v>0</v>
      </c>
      <c r="J357" s="4">
        <v>326.2</v>
      </c>
      <c r="L357" s="17">
        <f>'[4]01_2021 UPDATE'!N3082</f>
        <v>0</v>
      </c>
      <c r="M357" s="4">
        <f t="shared" ref="M357" si="493">E357*0.65</f>
        <v>302.90000000000003</v>
      </c>
      <c r="N357" s="4">
        <f t="shared" si="453"/>
        <v>349.5</v>
      </c>
      <c r="O357" s="4">
        <f>E357*0.9</f>
        <v>419.40000000000003</v>
      </c>
      <c r="Q357" s="17">
        <f>'[4]01_2021 UPDATE'!S3082</f>
        <v>0</v>
      </c>
      <c r="R357" s="4">
        <f t="shared" si="455"/>
        <v>372.8</v>
      </c>
      <c r="T357" s="17">
        <f>'[4]01_2021 UPDATE'!V3082</f>
        <v>0</v>
      </c>
      <c r="U357" s="4">
        <v>326.2</v>
      </c>
      <c r="W357" s="17">
        <f>'[4]01_2021 UPDATE'!Y3082</f>
        <v>0</v>
      </c>
      <c r="X357" s="4">
        <v>326.2</v>
      </c>
      <c r="Z357" s="17">
        <f>'[4]01_2021 UPDATE'!AB3082</f>
        <v>0</v>
      </c>
      <c r="AA357" s="4">
        <f>'[4]01_2021 UPDATE'!AC3082</f>
        <v>229.5</v>
      </c>
      <c r="AC357" s="17">
        <f>'[4]01_2021 UPDATE'!AE3082</f>
        <v>0</v>
      </c>
      <c r="AD357" s="4">
        <f t="shared" si="456"/>
        <v>302.90000000000003</v>
      </c>
      <c r="AF357" s="17">
        <f>'[4]01_2021 UPDATE'!AK3082</f>
        <v>0</v>
      </c>
      <c r="AG357" s="4">
        <f t="shared" si="457"/>
        <v>396.09999999999997</v>
      </c>
      <c r="AI357" s="17">
        <f>'[4]01_2021 UPDATE'!AN3082</f>
        <v>0</v>
      </c>
      <c r="AJ357" s="4">
        <f t="shared" si="458"/>
        <v>349.5</v>
      </c>
      <c r="AL357" s="17">
        <f>'[4]01_2021 UPDATE'!AQ3082</f>
        <v>0</v>
      </c>
      <c r="AM357" s="4">
        <v>349.5</v>
      </c>
      <c r="AO357" s="17">
        <f>'[4]01_2021 UPDATE'!AT3082</f>
        <v>0</v>
      </c>
      <c r="AP357" s="4">
        <v>349.5</v>
      </c>
      <c r="AR357" s="17">
        <f>'[4]01_2021 UPDATE'!AW3082</f>
        <v>0</v>
      </c>
      <c r="AS357" s="4">
        <f>E357*0.58</f>
        <v>270.27999999999997</v>
      </c>
      <c r="AU357" s="17">
        <f>'[4]01_2021 UPDATE'!AZ3082</f>
        <v>0</v>
      </c>
      <c r="AV357" s="4">
        <f t="shared" ref="AV357" si="494">MIN(J357,M357,N357,O357,R357,U357,X357,AA357,AD357,AG357,AJ357,AM357,AP357,AS357)</f>
        <v>229.5</v>
      </c>
      <c r="AW357" s="4">
        <f>MAX(J357,M357,N357,O357,R357,U357,X357,AA357,AD357,AG357,AJ357,AM357,AP357,AS357)</f>
        <v>419.40000000000003</v>
      </c>
      <c r="AX357" s="17">
        <f>'[4]01_2021 UPDATE'!BC3082</f>
        <v>0</v>
      </c>
    </row>
    <row r="358" spans="1:52" x14ac:dyDescent="0.25">
      <c r="A358" s="3"/>
      <c r="C358" s="11" t="s">
        <v>56</v>
      </c>
      <c r="D358" s="3">
        <v>95869</v>
      </c>
      <c r="E358" s="4">
        <v>67</v>
      </c>
      <c r="F358" s="54"/>
      <c r="H358" s="4">
        <f>E358*0.7</f>
        <v>46.9</v>
      </c>
      <c r="I358" s="17"/>
      <c r="K358" s="4">
        <f>'[4]01_2021 UPDATE'!M3082</f>
        <v>21.55</v>
      </c>
      <c r="L358" s="17"/>
      <c r="P358" s="4">
        <f>'[4]01_2021 UPDATE'!R3082</f>
        <v>24.86052432</v>
      </c>
      <c r="Q358" s="17"/>
      <c r="S358" s="4">
        <f>'[4]01_2021 UPDATE'!U3082</f>
        <v>23.82</v>
      </c>
      <c r="T358" s="17"/>
      <c r="V358" s="4">
        <f>'[4]01_2021 UPDATE'!X3082</f>
        <v>26.540044105900002</v>
      </c>
      <c r="W358" s="17"/>
      <c r="Y358" s="4">
        <f>'[4]01_2021 UPDATE'!AA3082</f>
        <v>24.159656250000001</v>
      </c>
      <c r="Z358" s="17"/>
      <c r="AB358" s="4">
        <f>'[4]01_2021 UPDATE'!AD3082</f>
        <v>27.75</v>
      </c>
      <c r="AC358" s="17"/>
      <c r="AE358" s="4">
        <f>'[4]01_2021 UPDATE'!AJ3082</f>
        <v>23.824669140000001</v>
      </c>
      <c r="AF358" s="17"/>
      <c r="AH358" s="4">
        <f>'[4]01_2021 UPDATE'!AM3082</f>
        <v>26.932234680000004</v>
      </c>
      <c r="AI358" s="17"/>
      <c r="AK358" s="4">
        <f>'[4]01_2021 UPDATE'!AP3082</f>
        <v>24.86052432</v>
      </c>
      <c r="AL358" s="17"/>
      <c r="AN358" s="4">
        <f>'[4]01_2021 UPDATE'!AS3082</f>
        <v>24.86052432</v>
      </c>
      <c r="AO358" s="17"/>
      <c r="AQ358" s="4">
        <f>'[4]01_2021 UPDATE'!AV3082</f>
        <v>24.86052432</v>
      </c>
      <c r="AR358" s="17"/>
      <c r="AT358" s="4">
        <f>'[4]01_2021 UPDATE'!AY3082</f>
        <v>25.861658159999994</v>
      </c>
      <c r="AU358" s="17"/>
      <c r="AX358" s="17"/>
      <c r="AY358" s="4">
        <f>MIN(K358:AT358)</f>
        <v>21.55</v>
      </c>
      <c r="AZ358" s="4">
        <f>MAX(K358:AT358)</f>
        <v>27.75</v>
      </c>
    </row>
    <row r="359" spans="1:52" x14ac:dyDescent="0.25">
      <c r="A359" s="3" t="s">
        <v>54</v>
      </c>
      <c r="B359" s="1" t="s">
        <v>290</v>
      </c>
      <c r="C359" s="11" t="s">
        <v>64</v>
      </c>
      <c r="D359" s="3">
        <v>95870</v>
      </c>
      <c r="E359" s="4">
        <v>408</v>
      </c>
      <c r="F359" s="54"/>
      <c r="G359" s="4">
        <f t="shared" ref="G359" si="495">E359*0.7</f>
        <v>285.59999999999997</v>
      </c>
      <c r="I359" s="17">
        <f>'[4]01_2021 UPDATE'!K3083</f>
        <v>0</v>
      </c>
      <c r="J359" s="4">
        <v>285.59999999999997</v>
      </c>
      <c r="L359" s="17">
        <f>'[4]01_2021 UPDATE'!N3083</f>
        <v>0</v>
      </c>
      <c r="M359" s="4">
        <f t="shared" ref="M359" si="496">E359*0.65</f>
        <v>265.2</v>
      </c>
      <c r="N359" s="4">
        <f t="shared" si="453"/>
        <v>306</v>
      </c>
      <c r="O359" s="4">
        <f>E359*0.9</f>
        <v>367.2</v>
      </c>
      <c r="Q359" s="17">
        <f>'[4]01_2021 UPDATE'!S3083</f>
        <v>0</v>
      </c>
      <c r="R359" s="4">
        <f t="shared" si="455"/>
        <v>326.40000000000003</v>
      </c>
      <c r="T359" s="17">
        <f>'[4]01_2021 UPDATE'!V3083</f>
        <v>0</v>
      </c>
      <c r="U359" s="4">
        <v>285.59999999999997</v>
      </c>
      <c r="W359" s="17">
        <f>'[4]01_2021 UPDATE'!Y3083</f>
        <v>0</v>
      </c>
      <c r="X359" s="4">
        <v>285.59999999999997</v>
      </c>
      <c r="Z359" s="17">
        <f>'[4]01_2021 UPDATE'!AB3083</f>
        <v>0</v>
      </c>
      <c r="AA359" s="4">
        <f>'[4]01_2021 UPDATE'!AC3083</f>
        <v>206.25</v>
      </c>
      <c r="AC359" s="17">
        <f>'[4]01_2021 UPDATE'!AE3083</f>
        <v>0</v>
      </c>
      <c r="AD359" s="4">
        <f t="shared" si="456"/>
        <v>265.2</v>
      </c>
      <c r="AF359" s="17">
        <f>'[4]01_2021 UPDATE'!AK3083</f>
        <v>0</v>
      </c>
      <c r="AG359" s="4">
        <f t="shared" si="457"/>
        <v>346.8</v>
      </c>
      <c r="AI359" s="17">
        <f>'[4]01_2021 UPDATE'!AN3083</f>
        <v>0</v>
      </c>
      <c r="AJ359" s="4">
        <f t="shared" si="458"/>
        <v>306</v>
      </c>
      <c r="AL359" s="17">
        <f>'[4]01_2021 UPDATE'!AQ3083</f>
        <v>0</v>
      </c>
      <c r="AM359" s="4">
        <v>306</v>
      </c>
      <c r="AO359" s="17">
        <f>'[4]01_2021 UPDATE'!AT3083</f>
        <v>0</v>
      </c>
      <c r="AP359" s="4">
        <v>306</v>
      </c>
      <c r="AR359" s="17">
        <f>'[4]01_2021 UPDATE'!AW3083</f>
        <v>0</v>
      </c>
      <c r="AS359" s="4">
        <f>E359*0.58</f>
        <v>236.64</v>
      </c>
      <c r="AU359" s="17">
        <f>'[4]01_2021 UPDATE'!AZ3083</f>
        <v>0</v>
      </c>
      <c r="AV359" s="4">
        <f t="shared" ref="AV359" si="497">MIN(J359,M359,N359,O359,R359,U359,X359,AA359,AD359,AG359,AJ359,AM359,AP359,AS359)</f>
        <v>206.25</v>
      </c>
      <c r="AW359" s="4">
        <f>MAX(J359,M359,N359,O359,R359,U359,X359,AA359,AD359,AG359,AJ359,AM359,AP359,AS359)</f>
        <v>367.2</v>
      </c>
      <c r="AX359" s="17">
        <f>'[4]01_2021 UPDATE'!BC3083</f>
        <v>0</v>
      </c>
    </row>
    <row r="360" spans="1:52" x14ac:dyDescent="0.25">
      <c r="A360" s="3"/>
      <c r="C360" s="11" t="s">
        <v>56</v>
      </c>
      <c r="D360" s="3">
        <v>95870</v>
      </c>
      <c r="E360" s="4">
        <v>67</v>
      </c>
      <c r="F360" s="54"/>
      <c r="H360" s="4">
        <f>E360*0.7</f>
        <v>46.9</v>
      </c>
      <c r="I360" s="17"/>
      <c r="K360" s="4">
        <f>'[4]01_2021 UPDATE'!M3083</f>
        <v>21.55</v>
      </c>
      <c r="L360" s="17"/>
      <c r="P360" s="4">
        <f>'[4]01_2021 UPDATE'!R3083</f>
        <v>24.86052432</v>
      </c>
      <c r="Q360" s="17"/>
      <c r="S360" s="4">
        <f>'[4]01_2021 UPDATE'!U3083</f>
        <v>23.82</v>
      </c>
      <c r="T360" s="17"/>
      <c r="V360" s="4">
        <f>'[4]01_2021 UPDATE'!X3083</f>
        <v>26.062134449000002</v>
      </c>
      <c r="W360" s="17"/>
      <c r="Y360" s="4">
        <f>'[4]01_2021 UPDATE'!AA3083</f>
        <v>24.159656250000001</v>
      </c>
      <c r="Z360" s="17"/>
      <c r="AB360" s="4">
        <f>'[4]01_2021 UPDATE'!AD3083</f>
        <v>27.75</v>
      </c>
      <c r="AC360" s="17"/>
      <c r="AE360" s="4">
        <f>'[4]01_2021 UPDATE'!AJ3083</f>
        <v>23.824669140000001</v>
      </c>
      <c r="AF360" s="17"/>
      <c r="AH360" s="4">
        <f>'[4]01_2021 UPDATE'!AM3083</f>
        <v>26.932234680000004</v>
      </c>
      <c r="AI360" s="17"/>
      <c r="AK360" s="4">
        <f>'[4]01_2021 UPDATE'!AP3083</f>
        <v>24.86052432</v>
      </c>
      <c r="AL360" s="17"/>
      <c r="AN360" s="4">
        <f>'[4]01_2021 UPDATE'!AS3083</f>
        <v>24.86052432</v>
      </c>
      <c r="AO360" s="17"/>
      <c r="AQ360" s="4">
        <f>'[4]01_2021 UPDATE'!AV3083</f>
        <v>24.86052432</v>
      </c>
      <c r="AR360" s="17"/>
      <c r="AT360" s="4">
        <f>'[4]01_2021 UPDATE'!AY3083</f>
        <v>25.861658159999994</v>
      </c>
      <c r="AU360" s="17"/>
      <c r="AX360" s="17"/>
      <c r="AY360" s="4">
        <f>MIN(K360:AT360)</f>
        <v>21.55</v>
      </c>
      <c r="AZ360" s="4">
        <f>MAX(K360:AT360)</f>
        <v>27.75</v>
      </c>
    </row>
    <row r="361" spans="1:52" x14ac:dyDescent="0.25">
      <c r="A361" s="3" t="s">
        <v>54</v>
      </c>
      <c r="B361" s="1" t="s">
        <v>291</v>
      </c>
      <c r="C361" s="11" t="s">
        <v>64</v>
      </c>
      <c r="D361" s="3">
        <v>95872</v>
      </c>
      <c r="E361" s="4">
        <v>488</v>
      </c>
      <c r="F361" s="54"/>
      <c r="G361" s="4">
        <f t="shared" ref="G361" si="498">E361*0.7</f>
        <v>341.59999999999997</v>
      </c>
      <c r="I361" s="17">
        <f>'[4]01_2021 UPDATE'!K3084</f>
        <v>0</v>
      </c>
      <c r="J361" s="4">
        <v>341.59999999999997</v>
      </c>
      <c r="L361" s="17">
        <f>'[4]01_2021 UPDATE'!N3084</f>
        <v>0</v>
      </c>
      <c r="M361" s="4">
        <f t="shared" ref="M361" si="499">E361*0.65</f>
        <v>317.2</v>
      </c>
      <c r="N361" s="4">
        <f t="shared" si="453"/>
        <v>366</v>
      </c>
      <c r="O361" s="4">
        <f>E361*0.9</f>
        <v>439.2</v>
      </c>
      <c r="Q361" s="17">
        <f>'[4]01_2021 UPDATE'!S3084</f>
        <v>0</v>
      </c>
      <c r="R361" s="4">
        <f t="shared" si="455"/>
        <v>390.40000000000003</v>
      </c>
      <c r="T361" s="17">
        <f>'[4]01_2021 UPDATE'!V3084</f>
        <v>0</v>
      </c>
      <c r="U361" s="4">
        <v>341.59999999999997</v>
      </c>
      <c r="W361" s="17">
        <f>'[4]01_2021 UPDATE'!Y3084</f>
        <v>0</v>
      </c>
      <c r="X361" s="4">
        <v>341.59999999999997</v>
      </c>
      <c r="Z361" s="17">
        <f>'[4]01_2021 UPDATE'!AB3084</f>
        <v>0</v>
      </c>
      <c r="AA361" s="4">
        <f>'[4]01_2021 UPDATE'!AC3084</f>
        <v>303.75</v>
      </c>
      <c r="AC361" s="17">
        <f>'[4]01_2021 UPDATE'!AE3084</f>
        <v>0</v>
      </c>
      <c r="AD361" s="4">
        <f t="shared" si="456"/>
        <v>317.2</v>
      </c>
      <c r="AF361" s="17">
        <f>'[4]01_2021 UPDATE'!AK3084</f>
        <v>0</v>
      </c>
      <c r="AG361" s="4">
        <f t="shared" si="457"/>
        <v>414.8</v>
      </c>
      <c r="AI361" s="17">
        <f>'[4]01_2021 UPDATE'!AN3084</f>
        <v>0</v>
      </c>
      <c r="AJ361" s="4">
        <f t="shared" si="458"/>
        <v>366</v>
      </c>
      <c r="AL361" s="17">
        <f>'[4]01_2021 UPDATE'!AQ3084</f>
        <v>0</v>
      </c>
      <c r="AM361" s="4">
        <v>366</v>
      </c>
      <c r="AO361" s="17">
        <f>'[4]01_2021 UPDATE'!AT3084</f>
        <v>0</v>
      </c>
      <c r="AP361" s="4">
        <v>366</v>
      </c>
      <c r="AR361" s="17">
        <f>'[4]01_2021 UPDATE'!AW3084</f>
        <v>0</v>
      </c>
      <c r="AS361" s="4">
        <f>E361*0.58</f>
        <v>283.03999999999996</v>
      </c>
      <c r="AU361" s="17">
        <f>'[4]01_2021 UPDATE'!AZ3084</f>
        <v>0</v>
      </c>
      <c r="AV361" s="4">
        <f t="shared" ref="AV361" si="500">MIN(J361,M361,N361,O361,R361,U361,X361,AA361,AD361,AG361,AJ361,AM361,AP361,AS361)</f>
        <v>283.03999999999996</v>
      </c>
      <c r="AW361" s="4">
        <f>MAX(J361,M361,N361,O361,R361,U361,X361,AA361,AD361,AG361,AJ361,AM361,AP361,AS361)</f>
        <v>439.2</v>
      </c>
      <c r="AX361" s="17">
        <f>'[4]01_2021 UPDATE'!BC3084</f>
        <v>0</v>
      </c>
    </row>
    <row r="362" spans="1:52" x14ac:dyDescent="0.25">
      <c r="A362" s="3"/>
      <c r="C362" s="11" t="s">
        <v>56</v>
      </c>
      <c r="D362" s="3">
        <v>95872</v>
      </c>
      <c r="E362" s="4">
        <v>536</v>
      </c>
      <c r="F362" s="54"/>
      <c r="H362" s="4">
        <f>E362*0.7</f>
        <v>375.2</v>
      </c>
      <c r="I362" s="17"/>
      <c r="K362" s="4">
        <f>'[4]01_2021 UPDATE'!M3084</f>
        <v>164.47</v>
      </c>
      <c r="L362" s="17"/>
      <c r="P362" s="4">
        <f>'[4]01_2021 UPDATE'!R3084</f>
        <v>189.77002596000003</v>
      </c>
      <c r="Q362" s="17"/>
      <c r="S362" s="4">
        <f>'[4]01_2021 UPDATE'!U3084</f>
        <v>95.71</v>
      </c>
      <c r="T362" s="17"/>
      <c r="V362" s="4">
        <f>'[4]01_2021 UPDATE'!X3084</f>
        <v>199.09035632719997</v>
      </c>
      <c r="W362" s="17"/>
      <c r="Y362" s="4">
        <f>'[4]01_2021 UPDATE'!AA3084</f>
        <v>185.22403125</v>
      </c>
      <c r="Z362" s="17"/>
      <c r="AB362" s="4">
        <f>'[4]01_2021 UPDATE'!AD3084</f>
        <v>216</v>
      </c>
      <c r="AC362" s="17"/>
      <c r="AE362" s="4">
        <f>'[4]01_2021 UPDATE'!AJ3084</f>
        <v>181.86294154500001</v>
      </c>
      <c r="AF362" s="17"/>
      <c r="AH362" s="4">
        <f>'[4]01_2021 UPDATE'!AM3084</f>
        <v>205.58419479000005</v>
      </c>
      <c r="AI362" s="17"/>
      <c r="AK362" s="4">
        <f>'[4]01_2021 UPDATE'!AP3084</f>
        <v>189.77002596000003</v>
      </c>
      <c r="AL362" s="17"/>
      <c r="AN362" s="4">
        <f>'[4]01_2021 UPDATE'!AS3084</f>
        <v>189.77002596000003</v>
      </c>
      <c r="AO362" s="17"/>
      <c r="AQ362" s="4">
        <f>'[4]01_2021 UPDATE'!AV3084</f>
        <v>189.77002596000003</v>
      </c>
      <c r="AR362" s="17"/>
      <c r="AT362" s="4">
        <f>'[4]01_2021 UPDATE'!AY3084</f>
        <v>200.12241936750002</v>
      </c>
      <c r="AU362" s="17"/>
      <c r="AX362" s="17"/>
      <c r="AY362" s="4">
        <f>MIN(K362:AT362)</f>
        <v>95.71</v>
      </c>
      <c r="AZ362" s="4">
        <f>MAX(K362:AT362)</f>
        <v>216</v>
      </c>
    </row>
    <row r="363" spans="1:52" x14ac:dyDescent="0.25">
      <c r="A363" s="3" t="s">
        <v>54</v>
      </c>
      <c r="B363" s="1" t="s">
        <v>292</v>
      </c>
      <c r="C363" s="11" t="s">
        <v>64</v>
      </c>
      <c r="D363" s="3">
        <v>95885</v>
      </c>
      <c r="E363" s="4">
        <v>355</v>
      </c>
      <c r="F363" s="54"/>
      <c r="G363" s="4">
        <f t="shared" ref="G363" si="501">E363*0.7</f>
        <v>248.49999999999997</v>
      </c>
      <c r="I363" s="17">
        <f>'[4]01_2021 UPDATE'!K3085</f>
        <v>0</v>
      </c>
      <c r="J363" s="4">
        <v>248.49999999999997</v>
      </c>
      <c r="L363" s="17">
        <f>'[4]01_2021 UPDATE'!N3085</f>
        <v>0</v>
      </c>
      <c r="M363" s="4">
        <f t="shared" ref="M363" si="502">E363*0.65</f>
        <v>230.75</v>
      </c>
      <c r="N363" s="4">
        <f t="shared" si="453"/>
        <v>266.25</v>
      </c>
      <c r="O363" s="4">
        <f>E363*0.9</f>
        <v>319.5</v>
      </c>
      <c r="Q363" s="17">
        <f>'[4]01_2021 UPDATE'!S3085</f>
        <v>0</v>
      </c>
      <c r="R363" s="4">
        <f t="shared" si="455"/>
        <v>284</v>
      </c>
      <c r="T363" s="17">
        <f>'[4]01_2021 UPDATE'!V3085</f>
        <v>0</v>
      </c>
      <c r="U363" s="4">
        <v>248.49999999999997</v>
      </c>
      <c r="W363" s="17">
        <f>'[4]01_2021 UPDATE'!Y3085</f>
        <v>0</v>
      </c>
      <c r="X363" s="4">
        <v>248.49999999999997</v>
      </c>
      <c r="Z363" s="17">
        <f>'[4]01_2021 UPDATE'!AB3085</f>
        <v>0</v>
      </c>
      <c r="AA363" s="4">
        <f>'[4]01_2021 UPDATE'!AC3085</f>
        <v>206.25</v>
      </c>
      <c r="AC363" s="17">
        <f>'[4]01_2021 UPDATE'!AE3085</f>
        <v>0</v>
      </c>
      <c r="AD363" s="4">
        <f t="shared" si="456"/>
        <v>230.75</v>
      </c>
      <c r="AF363" s="17">
        <f>'[4]01_2021 UPDATE'!AK3085</f>
        <v>0</v>
      </c>
      <c r="AG363" s="4">
        <f t="shared" si="457"/>
        <v>301.75</v>
      </c>
      <c r="AI363" s="17">
        <f>'[4]01_2021 UPDATE'!AN3085</f>
        <v>0</v>
      </c>
      <c r="AJ363" s="4">
        <f t="shared" si="458"/>
        <v>266.25</v>
      </c>
      <c r="AL363" s="17">
        <f>'[4]01_2021 UPDATE'!AQ3085</f>
        <v>0</v>
      </c>
      <c r="AM363" s="4">
        <v>266.25</v>
      </c>
      <c r="AO363" s="17">
        <f>'[4]01_2021 UPDATE'!AT3085</f>
        <v>0</v>
      </c>
      <c r="AP363" s="4">
        <v>266.25</v>
      </c>
      <c r="AR363" s="17">
        <f>'[4]01_2021 UPDATE'!AW3085</f>
        <v>0</v>
      </c>
      <c r="AS363" s="4">
        <f>E363*0.58</f>
        <v>205.89999999999998</v>
      </c>
      <c r="AU363" s="17">
        <f>'[4]01_2021 UPDATE'!AZ3085</f>
        <v>0</v>
      </c>
      <c r="AV363" s="4">
        <f t="shared" ref="AV363" si="503">MIN(J363,M363,N363,O363,R363,U363,X363,AA363,AD363,AG363,AJ363,AM363,AP363,AS363)</f>
        <v>205.89999999999998</v>
      </c>
      <c r="AW363" s="4">
        <f>MAX(J363,M363,N363,O363,R363,U363,X363,AA363,AD363,AG363,AJ363,AM363,AP363,AS363)</f>
        <v>319.5</v>
      </c>
      <c r="AX363" s="17">
        <f>'[4]01_2021 UPDATE'!BC3085</f>
        <v>0</v>
      </c>
    </row>
    <row r="364" spans="1:52" x14ac:dyDescent="0.25">
      <c r="A364" s="3"/>
      <c r="C364" s="11" t="s">
        <v>56</v>
      </c>
      <c r="D364" s="3">
        <v>95885</v>
      </c>
      <c r="E364" s="4">
        <v>67</v>
      </c>
      <c r="F364" s="54"/>
      <c r="H364" s="4">
        <f>E364*0.7</f>
        <v>46.9</v>
      </c>
      <c r="I364" s="17"/>
      <c r="K364" s="4">
        <f>'[4]01_2021 UPDATE'!M3085</f>
        <v>20.07</v>
      </c>
      <c r="L364" s="17"/>
      <c r="P364" s="4">
        <f>'[4]01_2021 UPDATE'!R3085</f>
        <v>23.155055279999999</v>
      </c>
      <c r="Q364" s="17"/>
      <c r="S364" s="4">
        <f>'[4]01_2021 UPDATE'!U3085</f>
        <v>22.6</v>
      </c>
      <c r="T364" s="17"/>
      <c r="V364" s="4">
        <f>'[4]01_2021 UPDATE'!X3085</f>
        <v>17.5</v>
      </c>
      <c r="W364" s="17"/>
      <c r="Y364" s="4">
        <f>'[4]01_2021 UPDATE'!AA3085</f>
        <v>17.5</v>
      </c>
      <c r="Z364" s="17"/>
      <c r="AB364" s="4">
        <f>'[4]01_2021 UPDATE'!AD3085</f>
        <v>26.25</v>
      </c>
      <c r="AC364" s="17"/>
      <c r="AE364" s="4">
        <f>'[4]01_2021 UPDATE'!AJ3085</f>
        <v>22.19026131</v>
      </c>
      <c r="AF364" s="17"/>
      <c r="AH364" s="4">
        <f>'[4]01_2021 UPDATE'!AM3085</f>
        <v>25.08464322</v>
      </c>
      <c r="AI364" s="17"/>
      <c r="AK364" s="4">
        <f>'[4]01_2021 UPDATE'!AP3085</f>
        <v>23.155055279999999</v>
      </c>
      <c r="AL364" s="17"/>
      <c r="AN364" s="4">
        <f>'[4]01_2021 UPDATE'!AS3085</f>
        <v>23.155055279999999</v>
      </c>
      <c r="AO364" s="17"/>
      <c r="AQ364" s="4">
        <f>'[4]01_2021 UPDATE'!AV3085</f>
        <v>23.155055279999999</v>
      </c>
      <c r="AR364" s="17"/>
      <c r="AT364" s="4">
        <f>'[4]01_2021 UPDATE'!AY3085</f>
        <v>24.502083112499996</v>
      </c>
      <c r="AU364" s="17"/>
      <c r="AX364" s="17"/>
      <c r="AY364" s="4">
        <f>MIN(K364:AT364)</f>
        <v>17.5</v>
      </c>
      <c r="AZ364" s="4">
        <f>MAX(K364:AT364)</f>
        <v>26.25</v>
      </c>
    </row>
    <row r="365" spans="1:52" x14ac:dyDescent="0.25">
      <c r="A365" s="3" t="s">
        <v>54</v>
      </c>
      <c r="B365" s="1" t="s">
        <v>293</v>
      </c>
      <c r="C365" s="11" t="s">
        <v>64</v>
      </c>
      <c r="D365" s="3">
        <v>95886</v>
      </c>
      <c r="E365" s="4">
        <v>466</v>
      </c>
      <c r="F365" s="54"/>
      <c r="G365" s="4">
        <f t="shared" ref="G365" si="504">E365*0.7</f>
        <v>326.2</v>
      </c>
      <c r="I365" s="17">
        <f>'[4]01_2021 UPDATE'!K3086</f>
        <v>0</v>
      </c>
      <c r="J365" s="4">
        <v>326.2</v>
      </c>
      <c r="L365" s="17">
        <f>'[4]01_2021 UPDATE'!N3086</f>
        <v>0</v>
      </c>
      <c r="M365" s="4">
        <f t="shared" ref="M365" si="505">E365*0.65</f>
        <v>302.90000000000003</v>
      </c>
      <c r="N365" s="4">
        <f t="shared" si="453"/>
        <v>349.5</v>
      </c>
      <c r="O365" s="4">
        <f>E365*0.9</f>
        <v>419.40000000000003</v>
      </c>
      <c r="Q365" s="17">
        <f>'[4]01_2021 UPDATE'!S3086</f>
        <v>0</v>
      </c>
      <c r="R365" s="4">
        <f t="shared" si="455"/>
        <v>372.8</v>
      </c>
      <c r="T365" s="17">
        <f>'[4]01_2021 UPDATE'!V3086</f>
        <v>0</v>
      </c>
      <c r="U365" s="4">
        <v>326.2</v>
      </c>
      <c r="W365" s="17">
        <f>'[4]01_2021 UPDATE'!Y3086</f>
        <v>0</v>
      </c>
      <c r="X365" s="4">
        <v>326.2</v>
      </c>
      <c r="Z365" s="17">
        <f>'[4]01_2021 UPDATE'!AB3086</f>
        <v>0</v>
      </c>
      <c r="AA365" s="4">
        <f>'[4]01_2021 UPDATE'!AC3086</f>
        <v>273.75</v>
      </c>
      <c r="AC365" s="17">
        <f>'[4]01_2021 UPDATE'!AE3086</f>
        <v>0</v>
      </c>
      <c r="AD365" s="4">
        <f t="shared" si="456"/>
        <v>302.90000000000003</v>
      </c>
      <c r="AF365" s="17">
        <f>'[4]01_2021 UPDATE'!AK3086</f>
        <v>0</v>
      </c>
      <c r="AG365" s="4">
        <f t="shared" si="457"/>
        <v>396.09999999999997</v>
      </c>
      <c r="AI365" s="17">
        <f>'[4]01_2021 UPDATE'!AN3086</f>
        <v>0</v>
      </c>
      <c r="AJ365" s="4">
        <f t="shared" si="458"/>
        <v>349.5</v>
      </c>
      <c r="AL365" s="17">
        <f>'[4]01_2021 UPDATE'!AQ3086</f>
        <v>0</v>
      </c>
      <c r="AM365" s="4">
        <v>349.5</v>
      </c>
      <c r="AO365" s="17">
        <f>'[4]01_2021 UPDATE'!AT3086</f>
        <v>0</v>
      </c>
      <c r="AP365" s="4">
        <v>349.5</v>
      </c>
      <c r="AR365" s="17">
        <f>'[4]01_2021 UPDATE'!AW3086</f>
        <v>0</v>
      </c>
      <c r="AS365" s="4">
        <f>E365*0.58</f>
        <v>270.27999999999997</v>
      </c>
      <c r="AU365" s="17">
        <f>'[4]01_2021 UPDATE'!AZ3086</f>
        <v>0</v>
      </c>
      <c r="AV365" s="4">
        <f t="shared" ref="AV365" si="506">MIN(J365,M365,N365,O365,R365,U365,X365,AA365,AD365,AG365,AJ365,AM365,AP365,AS365)</f>
        <v>270.27999999999997</v>
      </c>
      <c r="AW365" s="4">
        <f>MAX(J365,M365,N365,O365,R365,U365,X365,AA365,AD365,AG365,AJ365,AM365,AP365,AS365)</f>
        <v>419.40000000000003</v>
      </c>
      <c r="AX365" s="17">
        <f>'[4]01_2021 UPDATE'!BC3086</f>
        <v>0</v>
      </c>
    </row>
    <row r="366" spans="1:52" x14ac:dyDescent="0.25">
      <c r="A366" s="3"/>
      <c r="C366" s="11" t="s">
        <v>56</v>
      </c>
      <c r="D366" s="3">
        <v>95886</v>
      </c>
      <c r="E366" s="4">
        <v>160</v>
      </c>
      <c r="F366" s="54"/>
      <c r="H366" s="4">
        <f>E366*0.7</f>
        <v>112</v>
      </c>
      <c r="I366" s="17"/>
      <c r="K366" s="4">
        <f>'[4]01_2021 UPDATE'!M3086</f>
        <v>49.58</v>
      </c>
      <c r="L366" s="17"/>
      <c r="P366" s="4">
        <f>'[4]01_2021 UPDATE'!R3086</f>
        <v>57.210301080000001</v>
      </c>
      <c r="Q366" s="17"/>
      <c r="S366" s="4">
        <f>'[4]01_2021 UPDATE'!U3086</f>
        <v>60.38</v>
      </c>
      <c r="T366" s="17"/>
      <c r="V366" s="4">
        <f>'[4]01_2021 UPDATE'!X3086</f>
        <v>43</v>
      </c>
      <c r="W366" s="17"/>
      <c r="Y366" s="4">
        <f>'[4]01_2021 UPDATE'!AA3086</f>
        <v>43</v>
      </c>
      <c r="Z366" s="17"/>
      <c r="AB366" s="4">
        <f>'[4]01_2021 UPDATE'!AD3086</f>
        <v>64.5</v>
      </c>
      <c r="AC366" s="17"/>
      <c r="AE366" s="4">
        <f>'[4]01_2021 UPDATE'!AJ3086</f>
        <v>54.826538534999997</v>
      </c>
      <c r="AF366" s="17"/>
      <c r="AH366" s="4">
        <f>'[4]01_2021 UPDATE'!AM3086</f>
        <v>61.977826170000007</v>
      </c>
      <c r="AI366" s="17"/>
      <c r="AK366" s="4">
        <f>'[4]01_2021 UPDATE'!AP3086</f>
        <v>57.210301080000001</v>
      </c>
      <c r="AL366" s="17"/>
      <c r="AN366" s="4">
        <f>'[4]01_2021 UPDATE'!AS3086</f>
        <v>57.210301080000001</v>
      </c>
      <c r="AO366" s="17"/>
      <c r="AQ366" s="4">
        <f>'[4]01_2021 UPDATE'!AV3086</f>
        <v>57.210301080000001</v>
      </c>
      <c r="AR366" s="17"/>
      <c r="AT366" s="4">
        <f>'[4]01_2021 UPDATE'!AY3086</f>
        <v>59.880766604999991</v>
      </c>
      <c r="AU366" s="17"/>
      <c r="AX366" s="17"/>
      <c r="AY366" s="4">
        <f>MIN(K366:AT366)</f>
        <v>43</v>
      </c>
      <c r="AZ366" s="4">
        <f>MAX(K366:AT366)</f>
        <v>64.5</v>
      </c>
    </row>
    <row r="367" spans="1:52" x14ac:dyDescent="0.25">
      <c r="A367" s="3" t="s">
        <v>54</v>
      </c>
      <c r="B367" s="1" t="s">
        <v>294</v>
      </c>
      <c r="C367" s="11" t="s">
        <v>64</v>
      </c>
      <c r="D367" s="3">
        <v>95907</v>
      </c>
      <c r="E367" s="4">
        <v>461</v>
      </c>
      <c r="F367" s="54"/>
      <c r="G367" s="4">
        <f t="shared" ref="G367" si="507">E367*0.7</f>
        <v>322.7</v>
      </c>
      <c r="I367" s="17">
        <f>'[4]01_2021 UPDATE'!K3088</f>
        <v>0</v>
      </c>
      <c r="J367" s="4">
        <v>322.7</v>
      </c>
      <c r="L367" s="17">
        <f>'[4]01_2021 UPDATE'!N3088</f>
        <v>0</v>
      </c>
      <c r="M367" s="4">
        <f t="shared" ref="M367" si="508">E367*0.65</f>
        <v>299.65000000000003</v>
      </c>
      <c r="N367" s="4">
        <f t="shared" si="453"/>
        <v>345.75</v>
      </c>
      <c r="O367" s="4">
        <f>E367*0.9</f>
        <v>414.90000000000003</v>
      </c>
      <c r="Q367" s="17">
        <f>'[4]01_2021 UPDATE'!S3088</f>
        <v>0</v>
      </c>
      <c r="R367" s="4">
        <f t="shared" si="455"/>
        <v>368.8</v>
      </c>
      <c r="T367" s="17">
        <f>'[4]01_2021 UPDATE'!V3088</f>
        <v>0</v>
      </c>
      <c r="U367" s="4">
        <v>322.7</v>
      </c>
      <c r="W367" s="17">
        <f>'[4]01_2021 UPDATE'!Y3088</f>
        <v>0</v>
      </c>
      <c r="X367" s="4">
        <v>322.7</v>
      </c>
      <c r="Z367" s="17">
        <f>'[4]01_2021 UPDATE'!AB3088</f>
        <v>0</v>
      </c>
      <c r="AA367" s="4">
        <f>'[4]01_2021 UPDATE'!AC3088</f>
        <v>292.5</v>
      </c>
      <c r="AC367" s="17">
        <f>'[4]01_2021 UPDATE'!AE3088</f>
        <v>0</v>
      </c>
      <c r="AD367" s="4">
        <f t="shared" si="456"/>
        <v>299.65000000000003</v>
      </c>
      <c r="AF367" s="17">
        <f>'[4]01_2021 UPDATE'!AK3088</f>
        <v>0</v>
      </c>
      <c r="AG367" s="4">
        <f t="shared" si="457"/>
        <v>391.84999999999997</v>
      </c>
      <c r="AI367" s="17">
        <f>'[4]01_2021 UPDATE'!AN3088</f>
        <v>0</v>
      </c>
      <c r="AJ367" s="4">
        <f t="shared" si="458"/>
        <v>345.75</v>
      </c>
      <c r="AL367" s="17">
        <f>'[4]01_2021 UPDATE'!AQ3088</f>
        <v>0</v>
      </c>
      <c r="AM367" s="4">
        <v>345.75</v>
      </c>
      <c r="AO367" s="17">
        <f>'[4]01_2021 UPDATE'!AT3088</f>
        <v>0</v>
      </c>
      <c r="AP367" s="4">
        <v>345.75</v>
      </c>
      <c r="AR367" s="17">
        <f>'[4]01_2021 UPDATE'!AW3088</f>
        <v>0</v>
      </c>
      <c r="AS367" s="4">
        <f>E367*0.58</f>
        <v>267.38</v>
      </c>
      <c r="AU367" s="17">
        <f>'[4]01_2021 UPDATE'!AZ3088</f>
        <v>0</v>
      </c>
      <c r="AV367" s="4">
        <f t="shared" ref="AV367" si="509">MIN(J367,M367,N367,O367,R367,U367,X367,AA367,AD367,AG367,AJ367,AM367,AP367,AS367)</f>
        <v>267.38</v>
      </c>
      <c r="AW367" s="4">
        <f>MAX(J367,M367,N367,O367,R367,U367,X367,AA367,AD367,AG367,AJ367,AM367,AP367,AS367)</f>
        <v>414.90000000000003</v>
      </c>
      <c r="AX367" s="17">
        <f>'[4]01_2021 UPDATE'!BC3088</f>
        <v>0</v>
      </c>
    </row>
    <row r="368" spans="1:52" x14ac:dyDescent="0.25">
      <c r="A368" s="3"/>
      <c r="C368" s="11" t="s">
        <v>56</v>
      </c>
      <c r="D368" s="3">
        <v>95907</v>
      </c>
      <c r="E368" s="4">
        <v>185</v>
      </c>
      <c r="F368" s="54"/>
      <c r="H368" s="4">
        <f>E368*0.7</f>
        <v>129.5</v>
      </c>
      <c r="I368" s="17"/>
      <c r="K368" s="4">
        <f>'[4]01_2021 UPDATE'!M3088</f>
        <v>58.23</v>
      </c>
      <c r="L368" s="17"/>
      <c r="P368" s="4">
        <f>'[4]01_2021 UPDATE'!R3088</f>
        <v>67.188897360000013</v>
      </c>
      <c r="Q368" s="17"/>
      <c r="S368" s="4">
        <f>'[4]01_2021 UPDATE'!U3088</f>
        <v>47.38</v>
      </c>
      <c r="T368" s="17"/>
      <c r="V368" s="4">
        <f>'[4]01_2021 UPDATE'!X3088</f>
        <v>50</v>
      </c>
      <c r="W368" s="17"/>
      <c r="Y368" s="4">
        <f>'[4]01_2021 UPDATE'!AA3088</f>
        <v>50</v>
      </c>
      <c r="Z368" s="17"/>
      <c r="AB368" s="4">
        <f>'[4]01_2021 UPDATE'!AD3088</f>
        <v>75</v>
      </c>
      <c r="AC368" s="17"/>
      <c r="AE368" s="4">
        <f>'[4]01_2021 UPDATE'!AJ3088</f>
        <v>64.389359970000001</v>
      </c>
      <c r="AF368" s="17"/>
      <c r="AH368" s="4">
        <f>'[4]01_2021 UPDATE'!AM3088</f>
        <v>72.787972140000008</v>
      </c>
      <c r="AI368" s="17"/>
      <c r="AK368" s="4">
        <f>'[4]01_2021 UPDATE'!AP3088</f>
        <v>67.188897360000013</v>
      </c>
      <c r="AL368" s="17"/>
      <c r="AN368" s="4">
        <f>'[4]01_2021 UPDATE'!AS3088</f>
        <v>67.188897360000013</v>
      </c>
      <c r="AO368" s="17"/>
      <c r="AQ368" s="4">
        <f>'[4]01_2021 UPDATE'!AV3088</f>
        <v>67.188897360000013</v>
      </c>
      <c r="AR368" s="17"/>
      <c r="AT368" s="4">
        <f>'[4]01_2021 UPDATE'!AY3088</f>
        <v>69.408603667500003</v>
      </c>
      <c r="AU368" s="17"/>
      <c r="AX368" s="17"/>
      <c r="AY368" s="4">
        <f>MIN(K368:AT368)</f>
        <v>47.38</v>
      </c>
      <c r="AZ368" s="4">
        <f>MAX(K368:AT368)</f>
        <v>75</v>
      </c>
    </row>
    <row r="369" spans="1:52" x14ac:dyDescent="0.25">
      <c r="A369" s="3" t="s">
        <v>54</v>
      </c>
      <c r="B369" s="1" t="s">
        <v>295</v>
      </c>
      <c r="C369" s="11" t="s">
        <v>64</v>
      </c>
      <c r="D369" s="3">
        <v>95908</v>
      </c>
      <c r="E369" s="4">
        <v>943</v>
      </c>
      <c r="F369" s="54"/>
      <c r="G369" s="4">
        <f t="shared" ref="G369" si="510">E369*0.7</f>
        <v>660.09999999999991</v>
      </c>
      <c r="I369" s="17">
        <f>'[4]01_2021 UPDATE'!K3089</f>
        <v>0</v>
      </c>
      <c r="J369" s="4">
        <v>660.09999999999991</v>
      </c>
      <c r="L369" s="17">
        <f>'[4]01_2021 UPDATE'!N3089</f>
        <v>0</v>
      </c>
      <c r="M369" s="4">
        <f t="shared" ref="M369" si="511">E369*0.65</f>
        <v>612.95000000000005</v>
      </c>
      <c r="N369" s="4">
        <f t="shared" si="453"/>
        <v>707.25</v>
      </c>
      <c r="O369" s="4">
        <f>E369*0.9</f>
        <v>848.7</v>
      </c>
      <c r="Q369" s="17">
        <f>'[4]01_2021 UPDATE'!S3089</f>
        <v>0</v>
      </c>
      <c r="R369" s="4">
        <f t="shared" si="455"/>
        <v>754.40000000000009</v>
      </c>
      <c r="T369" s="17">
        <f>'[4]01_2021 UPDATE'!V3089</f>
        <v>0</v>
      </c>
      <c r="U369" s="4">
        <v>660.09999999999991</v>
      </c>
      <c r="W369" s="17">
        <f>'[4]01_2021 UPDATE'!Y3089</f>
        <v>0</v>
      </c>
      <c r="X369" s="4">
        <v>660.09999999999991</v>
      </c>
      <c r="Z369" s="17">
        <f>'[4]01_2021 UPDATE'!AB3089</f>
        <v>0</v>
      </c>
      <c r="AA369" s="4">
        <f>'[4]01_2021 UPDATE'!AC3089</f>
        <v>487.5</v>
      </c>
      <c r="AC369" s="17">
        <f>'[4]01_2021 UPDATE'!AE3089</f>
        <v>0</v>
      </c>
      <c r="AD369" s="4">
        <f t="shared" si="456"/>
        <v>612.95000000000005</v>
      </c>
      <c r="AF369" s="17">
        <f>'[4]01_2021 UPDATE'!AK3089</f>
        <v>0</v>
      </c>
      <c r="AG369" s="4">
        <f t="shared" si="457"/>
        <v>801.55</v>
      </c>
      <c r="AI369" s="17">
        <f>'[4]01_2021 UPDATE'!AN3089</f>
        <v>0</v>
      </c>
      <c r="AJ369" s="4">
        <f t="shared" si="458"/>
        <v>707.25</v>
      </c>
      <c r="AL369" s="17">
        <f>'[4]01_2021 UPDATE'!AQ3089</f>
        <v>0</v>
      </c>
      <c r="AM369" s="4">
        <v>707.25</v>
      </c>
      <c r="AO369" s="17">
        <f>'[4]01_2021 UPDATE'!AT3089</f>
        <v>0</v>
      </c>
      <c r="AP369" s="4">
        <v>707.25</v>
      </c>
      <c r="AR369" s="17">
        <f>'[4]01_2021 UPDATE'!AW3089</f>
        <v>0</v>
      </c>
      <c r="AS369" s="4">
        <f>E369*0.58</f>
        <v>546.93999999999994</v>
      </c>
      <c r="AU369" s="17">
        <f>'[4]01_2021 UPDATE'!AZ3089</f>
        <v>0</v>
      </c>
      <c r="AV369" s="4">
        <f t="shared" ref="AV369" si="512">MIN(J369,M369,N369,O369,R369,U369,X369,AA369,AD369,AG369,AJ369,AM369,AP369,AS369)</f>
        <v>487.5</v>
      </c>
      <c r="AW369" s="4">
        <f>MAX(J369,M369,N369,O369,R369,U369,X369,AA369,AD369,AG369,AJ369,AM369,AP369,AS369)</f>
        <v>848.7</v>
      </c>
      <c r="AX369" s="17">
        <f>'[4]01_2021 UPDATE'!BC3089</f>
        <v>0</v>
      </c>
    </row>
    <row r="370" spans="1:52" x14ac:dyDescent="0.25">
      <c r="A370" s="3"/>
      <c r="C370" s="11" t="s">
        <v>56</v>
      </c>
      <c r="D370" s="3">
        <v>95908</v>
      </c>
      <c r="E370" s="4">
        <v>232</v>
      </c>
      <c r="F370" s="54"/>
      <c r="H370" s="4">
        <f>E370*0.7</f>
        <v>162.39999999999998</v>
      </c>
      <c r="I370" s="17"/>
      <c r="K370" s="4">
        <f>'[4]01_2021 UPDATE'!M3089</f>
        <v>72.650000000000006</v>
      </c>
      <c r="L370" s="17"/>
      <c r="P370" s="4">
        <f>'[4]01_2021 UPDATE'!R3089</f>
        <v>83.831728680000012</v>
      </c>
      <c r="Q370" s="17"/>
      <c r="S370" s="4">
        <f>'[4]01_2021 UPDATE'!U3089</f>
        <v>82.98</v>
      </c>
      <c r="T370" s="17"/>
      <c r="V370" s="4">
        <f>'[4]01_2021 UPDATE'!X3089</f>
        <v>62.5</v>
      </c>
      <c r="W370" s="17"/>
      <c r="Y370" s="4">
        <f>'[4]01_2021 UPDATE'!AA3089</f>
        <v>62.5</v>
      </c>
      <c r="Z370" s="17"/>
      <c r="AB370" s="4">
        <f>'[4]01_2021 UPDATE'!AD3089</f>
        <v>93.75</v>
      </c>
      <c r="AC370" s="17"/>
      <c r="AE370" s="4">
        <f>'[4]01_2021 UPDATE'!AJ3089</f>
        <v>80.338739985000004</v>
      </c>
      <c r="AF370" s="17"/>
      <c r="AH370" s="4">
        <f>'[4]01_2021 UPDATE'!AM3089</f>
        <v>90.817706070000014</v>
      </c>
      <c r="AI370" s="17"/>
      <c r="AK370" s="4">
        <f>'[4]01_2021 UPDATE'!AP3089</f>
        <v>83.831728680000012</v>
      </c>
      <c r="AL370" s="17"/>
      <c r="AN370" s="4">
        <f>'[4]01_2021 UPDATE'!AS3089</f>
        <v>83.831728680000012</v>
      </c>
      <c r="AO370" s="17"/>
      <c r="AQ370" s="4">
        <f>'[4]01_2021 UPDATE'!AV3089</f>
        <v>83.831728680000012</v>
      </c>
      <c r="AR370" s="17"/>
      <c r="AT370" s="4">
        <f>'[4]01_2021 UPDATE'!AY3089</f>
        <v>87.560597359999988</v>
      </c>
      <c r="AU370" s="17"/>
      <c r="AX370" s="17"/>
      <c r="AY370" s="4">
        <f>MIN(K370:AT370)</f>
        <v>62.5</v>
      </c>
      <c r="AZ370" s="4">
        <f>MAX(K370:AT370)</f>
        <v>93.75</v>
      </c>
    </row>
    <row r="371" spans="1:52" x14ac:dyDescent="0.25">
      <c r="A371" s="3" t="s">
        <v>54</v>
      </c>
      <c r="B371" s="1" t="s">
        <v>296</v>
      </c>
      <c r="C371" s="11" t="s">
        <v>64</v>
      </c>
      <c r="D371" s="3">
        <v>95909</v>
      </c>
      <c r="E371" s="4">
        <v>970</v>
      </c>
      <c r="F371" s="54"/>
      <c r="G371" s="4">
        <f t="shared" ref="G371" si="513">E371*0.7</f>
        <v>679</v>
      </c>
      <c r="I371" s="17">
        <f>'[4]01_2021 UPDATE'!K3090</f>
        <v>0</v>
      </c>
      <c r="J371" s="4">
        <v>679</v>
      </c>
      <c r="L371" s="17">
        <f>'[4]01_2021 UPDATE'!N3090</f>
        <v>0</v>
      </c>
      <c r="M371" s="4">
        <f t="shared" ref="M371" si="514">E371*0.65</f>
        <v>630.5</v>
      </c>
      <c r="N371" s="4">
        <f t="shared" si="453"/>
        <v>727.5</v>
      </c>
      <c r="O371" s="4">
        <f>E371*0.9</f>
        <v>873</v>
      </c>
      <c r="Q371" s="17">
        <f>'[4]01_2021 UPDATE'!S3090</f>
        <v>0</v>
      </c>
      <c r="R371" s="4">
        <f t="shared" si="455"/>
        <v>776</v>
      </c>
      <c r="T371" s="17">
        <f>'[4]01_2021 UPDATE'!V3090</f>
        <v>0</v>
      </c>
      <c r="U371" s="4">
        <v>679</v>
      </c>
      <c r="W371" s="17">
        <f>'[4]01_2021 UPDATE'!Y3090</f>
        <v>0</v>
      </c>
      <c r="X371" s="4">
        <v>679</v>
      </c>
      <c r="Z371" s="17">
        <f>'[4]01_2021 UPDATE'!AB3090</f>
        <v>0</v>
      </c>
      <c r="AA371" s="4">
        <f>'[4]01_2021 UPDATE'!AC3090</f>
        <v>517.5</v>
      </c>
      <c r="AC371" s="17">
        <f>'[4]01_2021 UPDATE'!AE3090</f>
        <v>0</v>
      </c>
      <c r="AD371" s="4">
        <f t="shared" si="456"/>
        <v>630.5</v>
      </c>
      <c r="AF371" s="17">
        <f>'[4]01_2021 UPDATE'!AK3090</f>
        <v>0</v>
      </c>
      <c r="AG371" s="4">
        <f t="shared" si="457"/>
        <v>824.5</v>
      </c>
      <c r="AI371" s="17">
        <f>'[4]01_2021 UPDATE'!AN3090</f>
        <v>0</v>
      </c>
      <c r="AJ371" s="4">
        <f t="shared" si="458"/>
        <v>727.5</v>
      </c>
      <c r="AL371" s="17">
        <f>'[4]01_2021 UPDATE'!AQ3090</f>
        <v>0</v>
      </c>
      <c r="AM371" s="4">
        <v>727.5</v>
      </c>
      <c r="AO371" s="17">
        <f>'[4]01_2021 UPDATE'!AT3090</f>
        <v>0</v>
      </c>
      <c r="AP371" s="4">
        <v>727.5</v>
      </c>
      <c r="AR371" s="17">
        <f>'[4]01_2021 UPDATE'!AW3090</f>
        <v>0</v>
      </c>
      <c r="AS371" s="4">
        <f>E371*0.58</f>
        <v>562.59999999999991</v>
      </c>
      <c r="AU371" s="17">
        <f>'[4]01_2021 UPDATE'!AZ3090</f>
        <v>0</v>
      </c>
      <c r="AV371" s="4">
        <f t="shared" ref="AV371" si="515">MIN(J371,M371,N371,O371,R371,U371,X371,AA371,AD371,AG371,AJ371,AM371,AP371,AS371)</f>
        <v>517.5</v>
      </c>
      <c r="AW371" s="4">
        <f>MAX(J371,M371,N371,O371,R371,U371,X371,AA371,AD371,AG371,AJ371,AM371,AP371,AS371)</f>
        <v>873</v>
      </c>
      <c r="AX371" s="17">
        <f>'[4]01_2021 UPDATE'!BC3090</f>
        <v>0</v>
      </c>
    </row>
    <row r="372" spans="1:52" x14ac:dyDescent="0.25">
      <c r="A372" s="3"/>
      <c r="C372" s="11" t="s">
        <v>56</v>
      </c>
      <c r="D372" s="3">
        <v>95909</v>
      </c>
      <c r="E372" s="4">
        <v>278</v>
      </c>
      <c r="F372" s="54"/>
      <c r="H372" s="4">
        <f>E372*0.7</f>
        <v>194.6</v>
      </c>
      <c r="I372" s="17"/>
      <c r="K372" s="4">
        <f>'[4]01_2021 UPDATE'!M3090</f>
        <v>87.03</v>
      </c>
      <c r="L372" s="17"/>
      <c r="P372" s="4">
        <f>'[4]01_2021 UPDATE'!R3090</f>
        <v>100.41912576</v>
      </c>
      <c r="Q372" s="17"/>
      <c r="S372" s="4">
        <f>'[4]01_2021 UPDATE'!U3090</f>
        <v>99.12</v>
      </c>
      <c r="T372" s="17"/>
      <c r="V372" s="4">
        <f>'[4]01_2021 UPDATE'!X3090</f>
        <v>75</v>
      </c>
      <c r="W372" s="17"/>
      <c r="Y372" s="4">
        <f>'[4]01_2021 UPDATE'!AA3090</f>
        <v>75</v>
      </c>
      <c r="Z372" s="17"/>
      <c r="AB372" s="4">
        <f>'[4]01_2021 UPDATE'!AD3090</f>
        <v>112.5</v>
      </c>
      <c r="AC372" s="17"/>
      <c r="AE372" s="4">
        <f>'[4]01_2021 UPDATE'!AJ3090</f>
        <v>96.234995519999998</v>
      </c>
      <c r="AF372" s="17"/>
      <c r="AH372" s="4">
        <f>'[4]01_2021 UPDATE'!AM3090</f>
        <v>108.78738624000002</v>
      </c>
      <c r="AI372" s="17"/>
      <c r="AK372" s="4">
        <f>'[4]01_2021 UPDATE'!AP3090</f>
        <v>100.41912576</v>
      </c>
      <c r="AL372" s="17"/>
      <c r="AN372" s="4">
        <f>'[4]01_2021 UPDATE'!AS3090</f>
        <v>100.41912576</v>
      </c>
      <c r="AO372" s="17"/>
      <c r="AQ372" s="4">
        <f>'[4]01_2021 UPDATE'!AV3090</f>
        <v>100.41912576</v>
      </c>
      <c r="AR372" s="17"/>
      <c r="AT372" s="4">
        <f>'[4]01_2021 UPDATE'!AY3090</f>
        <v>104.33679840999999</v>
      </c>
      <c r="AU372" s="17"/>
      <c r="AX372" s="17"/>
      <c r="AY372" s="4">
        <f>MIN(K372:AT372)</f>
        <v>75</v>
      </c>
      <c r="AZ372" s="4">
        <f>MAX(K372:AT372)</f>
        <v>112.5</v>
      </c>
    </row>
    <row r="373" spans="1:52" x14ac:dyDescent="0.25">
      <c r="A373" s="3" t="s">
        <v>54</v>
      </c>
      <c r="B373" s="1" t="s">
        <v>297</v>
      </c>
      <c r="C373" s="11" t="s">
        <v>64</v>
      </c>
      <c r="D373" s="3">
        <v>95910</v>
      </c>
      <c r="E373" s="4">
        <v>1012</v>
      </c>
      <c r="F373" s="54"/>
      <c r="G373" s="4">
        <f t="shared" ref="G373" si="516">E373*0.7</f>
        <v>708.4</v>
      </c>
      <c r="I373" s="17">
        <f>'[4]01_2021 UPDATE'!K3091</f>
        <v>0</v>
      </c>
      <c r="J373" s="4">
        <v>708.4</v>
      </c>
      <c r="L373" s="17">
        <f>'[4]01_2021 UPDATE'!N3091</f>
        <v>0</v>
      </c>
      <c r="M373" s="4">
        <f t="shared" ref="M373" si="517">E373*0.65</f>
        <v>657.80000000000007</v>
      </c>
      <c r="N373" s="4">
        <f t="shared" si="453"/>
        <v>759</v>
      </c>
      <c r="O373" s="4">
        <f>E373*0.9</f>
        <v>910.80000000000007</v>
      </c>
      <c r="Q373" s="17">
        <f>'[4]01_2021 UPDATE'!S3091</f>
        <v>0</v>
      </c>
      <c r="R373" s="4">
        <f t="shared" si="455"/>
        <v>809.6</v>
      </c>
      <c r="T373" s="17">
        <f>'[4]01_2021 UPDATE'!V3091</f>
        <v>0</v>
      </c>
      <c r="U373" s="4">
        <v>708.4</v>
      </c>
      <c r="W373" s="17">
        <f>'[4]01_2021 UPDATE'!Y3091</f>
        <v>0</v>
      </c>
      <c r="X373" s="4">
        <v>708.4</v>
      </c>
      <c r="Z373" s="17">
        <f>'[4]01_2021 UPDATE'!AB3091</f>
        <v>0</v>
      </c>
      <c r="AA373" s="4">
        <f>'[4]01_2021 UPDATE'!AC3091</f>
        <v>585</v>
      </c>
      <c r="AC373" s="17">
        <f>'[4]01_2021 UPDATE'!AE3091</f>
        <v>0</v>
      </c>
      <c r="AD373" s="4">
        <f t="shared" si="456"/>
        <v>657.80000000000007</v>
      </c>
      <c r="AF373" s="17">
        <f>'[4]01_2021 UPDATE'!AK3091</f>
        <v>0</v>
      </c>
      <c r="AG373" s="4">
        <f t="shared" si="457"/>
        <v>860.19999999999993</v>
      </c>
      <c r="AI373" s="17">
        <f>'[4]01_2021 UPDATE'!AN3091</f>
        <v>0</v>
      </c>
      <c r="AJ373" s="4">
        <f t="shared" si="458"/>
        <v>759</v>
      </c>
      <c r="AL373" s="17">
        <f>'[4]01_2021 UPDATE'!AQ3091</f>
        <v>0</v>
      </c>
      <c r="AM373" s="4">
        <v>759</v>
      </c>
      <c r="AO373" s="17">
        <f>'[4]01_2021 UPDATE'!AT3091</f>
        <v>0</v>
      </c>
      <c r="AP373" s="4">
        <v>759</v>
      </c>
      <c r="AR373" s="17">
        <f>'[4]01_2021 UPDATE'!AW3091</f>
        <v>0</v>
      </c>
      <c r="AS373" s="4">
        <f>E373*0.58</f>
        <v>586.95999999999992</v>
      </c>
      <c r="AU373" s="17">
        <f>'[4]01_2021 UPDATE'!AZ3091</f>
        <v>0</v>
      </c>
      <c r="AV373" s="4">
        <f t="shared" ref="AV373" si="518">MIN(J373,M373,N373,O373,R373,U373,X373,AA373,AD373,AG373,AJ373,AM373,AP373,AS373)</f>
        <v>585</v>
      </c>
      <c r="AW373" s="4">
        <f>MAX(J373,M373,N373,O373,R373,U373,X373,AA373,AD373,AG373,AJ373,AM373,AP373,AS373)</f>
        <v>910.80000000000007</v>
      </c>
      <c r="AX373" s="17">
        <f>'[4]01_2021 UPDATE'!BC3091</f>
        <v>0</v>
      </c>
    </row>
    <row r="374" spans="1:52" x14ac:dyDescent="0.25">
      <c r="A374" s="3"/>
      <c r="C374" s="11" t="s">
        <v>56</v>
      </c>
      <c r="D374" s="3">
        <v>95910</v>
      </c>
      <c r="E374" s="4">
        <v>376</v>
      </c>
      <c r="F374" s="54"/>
      <c r="H374" s="4">
        <f>E374*0.7</f>
        <v>263.2</v>
      </c>
      <c r="I374" s="17"/>
      <c r="K374" s="4">
        <f>'[4]01_2021 UPDATE'!M3091</f>
        <v>116.51</v>
      </c>
      <c r="L374" s="17"/>
      <c r="P374" s="4">
        <f>'[4]01_2021 UPDATE'!R3091</f>
        <v>134.43322895999998</v>
      </c>
      <c r="Q374" s="17"/>
      <c r="S374" s="4">
        <f>'[4]01_2021 UPDATE'!U3091</f>
        <v>132.54</v>
      </c>
      <c r="T374" s="17"/>
      <c r="V374" s="4">
        <f>'[4]01_2021 UPDATE'!X3091</f>
        <v>100</v>
      </c>
      <c r="W374" s="17"/>
      <c r="Y374" s="4">
        <f>'[4]01_2021 UPDATE'!AA3091</f>
        <v>100</v>
      </c>
      <c r="Z374" s="17"/>
      <c r="AB374" s="4">
        <f>'[4]01_2021 UPDATE'!AD3091</f>
        <v>150</v>
      </c>
      <c r="AC374" s="17"/>
      <c r="AE374" s="4">
        <f>'[4]01_2021 UPDATE'!AJ3091</f>
        <v>128.83184441999998</v>
      </c>
      <c r="AF374" s="17"/>
      <c r="AH374" s="4">
        <f>'[4]01_2021 UPDATE'!AM3091</f>
        <v>145.63599803999998</v>
      </c>
      <c r="AI374" s="17"/>
      <c r="AK374" s="4">
        <f>'[4]01_2021 UPDATE'!AP3091</f>
        <v>134.43322895999998</v>
      </c>
      <c r="AL374" s="17"/>
      <c r="AN374" s="4">
        <f>'[4]01_2021 UPDATE'!AS3091</f>
        <v>134.43322895999998</v>
      </c>
      <c r="AO374" s="17"/>
      <c r="AQ374" s="4">
        <f>'[4]01_2021 UPDATE'!AV3091</f>
        <v>134.43322895999998</v>
      </c>
      <c r="AR374" s="17"/>
      <c r="AT374" s="4">
        <f>'[4]01_2021 UPDATE'!AY3091</f>
        <v>139.27580488249998</v>
      </c>
      <c r="AU374" s="17"/>
      <c r="AX374" s="17"/>
      <c r="AY374" s="4">
        <f>MIN(K374:AT374)</f>
        <v>100</v>
      </c>
      <c r="AZ374" s="4">
        <f>MAX(K374:AT374)</f>
        <v>150</v>
      </c>
    </row>
    <row r="375" spans="1:52" x14ac:dyDescent="0.25">
      <c r="A375" s="3" t="s">
        <v>54</v>
      </c>
      <c r="B375" s="1" t="s">
        <v>298</v>
      </c>
      <c r="C375" s="11" t="s">
        <v>64</v>
      </c>
      <c r="D375" s="3">
        <v>95911</v>
      </c>
      <c r="E375" s="4">
        <v>1611</v>
      </c>
      <c r="F375" s="54"/>
      <c r="G375" s="4">
        <f t="shared" ref="G375" si="519">E375*0.7</f>
        <v>1127.6999999999998</v>
      </c>
      <c r="I375" s="17">
        <f>'[4]01_2021 UPDATE'!K3092</f>
        <v>0</v>
      </c>
      <c r="J375" s="4">
        <v>1127.6999999999998</v>
      </c>
      <c r="L375" s="17">
        <f>'[4]01_2021 UPDATE'!N3092</f>
        <v>0</v>
      </c>
      <c r="M375" s="4">
        <f t="shared" ref="M375" si="520">E375*0.65</f>
        <v>1047.1500000000001</v>
      </c>
      <c r="N375" s="4">
        <f t="shared" si="453"/>
        <v>1208.25</v>
      </c>
      <c r="O375" s="4">
        <f>E375*0.9</f>
        <v>1449.9</v>
      </c>
      <c r="Q375" s="17">
        <f>'[4]01_2021 UPDATE'!S3092</f>
        <v>0</v>
      </c>
      <c r="R375" s="4">
        <f t="shared" si="455"/>
        <v>1288.8000000000002</v>
      </c>
      <c r="T375" s="17">
        <f>'[4]01_2021 UPDATE'!V3092</f>
        <v>0</v>
      </c>
      <c r="U375" s="4">
        <v>1127.6999999999998</v>
      </c>
      <c r="W375" s="17">
        <f>'[4]01_2021 UPDATE'!Y3092</f>
        <v>0</v>
      </c>
      <c r="X375" s="4">
        <v>1127.6999999999998</v>
      </c>
      <c r="Z375" s="17">
        <f>'[4]01_2021 UPDATE'!AB3092</f>
        <v>0</v>
      </c>
      <c r="AA375" s="4">
        <f>'[4]01_2021 UPDATE'!AC3092</f>
        <v>931.5</v>
      </c>
      <c r="AC375" s="17">
        <f>'[4]01_2021 UPDATE'!AE3092</f>
        <v>0</v>
      </c>
      <c r="AD375" s="4">
        <f t="shared" si="456"/>
        <v>1047.1500000000001</v>
      </c>
      <c r="AF375" s="17">
        <f>'[4]01_2021 UPDATE'!AK3092</f>
        <v>0</v>
      </c>
      <c r="AG375" s="4">
        <f t="shared" si="457"/>
        <v>1369.35</v>
      </c>
      <c r="AI375" s="17">
        <f>'[4]01_2021 UPDATE'!AN3092</f>
        <v>0</v>
      </c>
      <c r="AJ375" s="4">
        <f t="shared" si="458"/>
        <v>1208.25</v>
      </c>
      <c r="AL375" s="17">
        <f>'[4]01_2021 UPDATE'!AQ3092</f>
        <v>0</v>
      </c>
      <c r="AM375" s="4">
        <v>1208.25</v>
      </c>
      <c r="AO375" s="17">
        <f>'[4]01_2021 UPDATE'!AT3092</f>
        <v>0</v>
      </c>
      <c r="AP375" s="4">
        <v>1208.25</v>
      </c>
      <c r="AR375" s="17">
        <f>'[4]01_2021 UPDATE'!AW3092</f>
        <v>0</v>
      </c>
      <c r="AS375" s="4">
        <f>E375*0.58</f>
        <v>934.37999999999988</v>
      </c>
      <c r="AU375" s="17">
        <f>'[4]01_2021 UPDATE'!AZ3092</f>
        <v>0</v>
      </c>
      <c r="AV375" s="4">
        <f t="shared" ref="AV375" si="521">MIN(J375,M375,N375,O375,R375,U375,X375,AA375,AD375,AG375,AJ375,AM375,AP375,AS375)</f>
        <v>931.5</v>
      </c>
      <c r="AW375" s="4">
        <f>MAX(J375,M375,N375,O375,R375,U375,X375,AA375,AD375,AG375,AJ375,AM375,AP375,AS375)</f>
        <v>1449.9</v>
      </c>
      <c r="AX375" s="17">
        <f>'[4]01_2021 UPDATE'!BC3092</f>
        <v>0</v>
      </c>
    </row>
    <row r="376" spans="1:52" x14ac:dyDescent="0.25">
      <c r="A376" s="3"/>
      <c r="C376" s="11" t="s">
        <v>56</v>
      </c>
      <c r="D376" s="3">
        <v>95911</v>
      </c>
      <c r="E376" s="4">
        <v>464</v>
      </c>
      <c r="F376" s="54"/>
      <c r="H376" s="4">
        <f>E376*0.7</f>
        <v>324.79999999999995</v>
      </c>
      <c r="I376" s="17"/>
      <c r="K376" s="4">
        <f>'[4]01_2021 UPDATE'!M3092</f>
        <v>144.19</v>
      </c>
      <c r="L376" s="17"/>
      <c r="P376" s="4">
        <f>'[4]01_2021 UPDATE'!R3092</f>
        <v>166.37677668000001</v>
      </c>
      <c r="Q376" s="17"/>
      <c r="S376" s="4">
        <f>'[4]01_2021 UPDATE'!U3092</f>
        <v>165.61</v>
      </c>
      <c r="T376" s="17"/>
      <c r="V376" s="4">
        <f>'[4]01_2021 UPDATE'!X3092</f>
        <v>125</v>
      </c>
      <c r="W376" s="17"/>
      <c r="Y376" s="4">
        <f>'[4]01_2021 UPDATE'!AA3092</f>
        <v>125</v>
      </c>
      <c r="Z376" s="17"/>
      <c r="AB376" s="4">
        <f>'[4]01_2021 UPDATE'!AD3092</f>
        <v>187.5</v>
      </c>
      <c r="AC376" s="17"/>
      <c r="AE376" s="4">
        <f>'[4]01_2021 UPDATE'!AJ3092</f>
        <v>159.44441098499999</v>
      </c>
      <c r="AF376" s="17"/>
      <c r="AH376" s="4">
        <f>'[4]01_2021 UPDATE'!AM3092</f>
        <v>180.24150807000001</v>
      </c>
      <c r="AI376" s="17"/>
      <c r="AK376" s="4">
        <f>'[4]01_2021 UPDATE'!AP3092</f>
        <v>166.37677668000001</v>
      </c>
      <c r="AL376" s="17"/>
      <c r="AN376" s="4">
        <f>'[4]01_2021 UPDATE'!AS3092</f>
        <v>166.37677668000001</v>
      </c>
      <c r="AO376" s="17"/>
      <c r="AQ376" s="4">
        <f>'[4]01_2021 UPDATE'!AV3092</f>
        <v>166.37677668000001</v>
      </c>
      <c r="AR376" s="17"/>
      <c r="AT376" s="4">
        <f>'[4]01_2021 UPDATE'!AY3092</f>
        <v>173.74540207749999</v>
      </c>
      <c r="AU376" s="17"/>
      <c r="AX376" s="17"/>
      <c r="AY376" s="4">
        <f>MIN(K376:AT376)</f>
        <v>125</v>
      </c>
      <c r="AZ376" s="4">
        <f>MAX(K376:AT376)</f>
        <v>187.5</v>
      </c>
    </row>
    <row r="377" spans="1:52" x14ac:dyDescent="0.25">
      <c r="A377" s="3" t="s">
        <v>54</v>
      </c>
      <c r="B377" s="1" t="s">
        <v>299</v>
      </c>
      <c r="C377" s="11" t="s">
        <v>64</v>
      </c>
      <c r="D377" s="3">
        <v>95912</v>
      </c>
      <c r="E377" s="4">
        <v>1632</v>
      </c>
      <c r="F377" s="54"/>
      <c r="G377" s="4">
        <f t="shared" ref="G377" si="522">E377*0.7</f>
        <v>1142.3999999999999</v>
      </c>
      <c r="I377" s="17">
        <f>'[4]01_2021 UPDATE'!K3093</f>
        <v>0</v>
      </c>
      <c r="J377" s="4">
        <v>1142.3999999999999</v>
      </c>
      <c r="L377" s="17">
        <f>'[4]01_2021 UPDATE'!N3093</f>
        <v>0</v>
      </c>
      <c r="M377" s="4">
        <f t="shared" ref="M377" si="523">E377*0.65</f>
        <v>1060.8</v>
      </c>
      <c r="N377" s="4">
        <f t="shared" si="453"/>
        <v>1224</v>
      </c>
      <c r="O377" s="4">
        <f>E377*0.9</f>
        <v>1468.8</v>
      </c>
      <c r="Q377" s="17">
        <f>'[4]01_2021 UPDATE'!S3093</f>
        <v>0</v>
      </c>
      <c r="R377" s="4">
        <f t="shared" si="455"/>
        <v>1305.6000000000001</v>
      </c>
      <c r="T377" s="17">
        <f>'[4]01_2021 UPDATE'!V3093</f>
        <v>0</v>
      </c>
      <c r="U377" s="4">
        <v>1142.3999999999999</v>
      </c>
      <c r="W377" s="17">
        <f>'[4]01_2021 UPDATE'!Y3093</f>
        <v>0</v>
      </c>
      <c r="X377" s="4">
        <v>1142.3999999999999</v>
      </c>
      <c r="Z377" s="17">
        <f>'[4]01_2021 UPDATE'!AB3093</f>
        <v>0</v>
      </c>
      <c r="AA377" s="4">
        <f>'[4]01_2021 UPDATE'!AC3093</f>
        <v>958.5</v>
      </c>
      <c r="AC377" s="17">
        <f>'[4]01_2021 UPDATE'!AE3093</f>
        <v>0</v>
      </c>
      <c r="AD377" s="4">
        <f t="shared" si="456"/>
        <v>1060.8</v>
      </c>
      <c r="AF377" s="17">
        <f>'[4]01_2021 UPDATE'!AK3093</f>
        <v>0</v>
      </c>
      <c r="AG377" s="4">
        <f t="shared" si="457"/>
        <v>1387.2</v>
      </c>
      <c r="AI377" s="17">
        <f>'[4]01_2021 UPDATE'!AN3093</f>
        <v>0</v>
      </c>
      <c r="AJ377" s="4">
        <f t="shared" si="458"/>
        <v>1224</v>
      </c>
      <c r="AL377" s="17">
        <f>'[4]01_2021 UPDATE'!AQ3093</f>
        <v>0</v>
      </c>
      <c r="AM377" s="4">
        <v>1224</v>
      </c>
      <c r="AO377" s="17">
        <f>'[4]01_2021 UPDATE'!AT3093</f>
        <v>0</v>
      </c>
      <c r="AP377" s="4">
        <v>1224</v>
      </c>
      <c r="AR377" s="17">
        <f>'[4]01_2021 UPDATE'!AW3093</f>
        <v>0</v>
      </c>
      <c r="AS377" s="4">
        <f>E377*0.58</f>
        <v>946.56</v>
      </c>
      <c r="AU377" s="17">
        <f>'[4]01_2021 UPDATE'!AZ3093</f>
        <v>0</v>
      </c>
      <c r="AV377" s="4">
        <f t="shared" ref="AV377" si="524">MIN(J377,M377,N377,O377,R377,U377,X377,AA377,AD377,AG377,AJ377,AM377,AP377,AS377)</f>
        <v>946.56</v>
      </c>
      <c r="AW377" s="4">
        <f>MAX(J377,M377,N377,O377,R377,U377,X377,AA377,AD377,AG377,AJ377,AM377,AP377,AS377)</f>
        <v>1468.8</v>
      </c>
      <c r="AX377" s="17">
        <f>'[4]01_2021 UPDATE'!BC3093</f>
        <v>0</v>
      </c>
    </row>
    <row r="378" spans="1:52" x14ac:dyDescent="0.25">
      <c r="A378" s="3"/>
      <c r="C378" s="11" t="s">
        <v>56</v>
      </c>
      <c r="D378" s="3">
        <v>95912</v>
      </c>
      <c r="E378" s="4">
        <v>561</v>
      </c>
      <c r="F378" s="54"/>
      <c r="H378" s="4">
        <f>E378*0.7</f>
        <v>392.7</v>
      </c>
      <c r="I378" s="17"/>
      <c r="K378" s="4">
        <f>'[4]01_2021 UPDATE'!M3093</f>
        <v>171.78</v>
      </c>
      <c r="L378" s="17"/>
      <c r="P378" s="4">
        <f>'[4]01_2021 UPDATE'!R3093</f>
        <v>198.20945592000001</v>
      </c>
      <c r="Q378" s="17"/>
      <c r="S378" s="4">
        <f>'[4]01_2021 UPDATE'!U3093</f>
        <v>198.59</v>
      </c>
      <c r="T378" s="17"/>
      <c r="V378" s="4">
        <f>'[4]01_2021 UPDATE'!X3093</f>
        <v>150</v>
      </c>
      <c r="W378" s="17"/>
      <c r="Y378" s="4">
        <f>'[4]01_2021 UPDATE'!AA3093</f>
        <v>150</v>
      </c>
      <c r="Z378" s="17"/>
      <c r="AB378" s="4">
        <f>'[4]01_2021 UPDATE'!AD3093</f>
        <v>225</v>
      </c>
      <c r="AC378" s="17"/>
      <c r="AE378" s="4">
        <f>'[4]01_2021 UPDATE'!AJ3093</f>
        <v>189.95072859000001</v>
      </c>
      <c r="AF378" s="17"/>
      <c r="AH378" s="4">
        <f>'[4]01_2021 UPDATE'!AM3093</f>
        <v>214.72691058000004</v>
      </c>
      <c r="AI378" s="17"/>
      <c r="AK378" s="4">
        <f>'[4]01_2021 UPDATE'!AP3093</f>
        <v>198.20945592000001</v>
      </c>
      <c r="AL378" s="17"/>
      <c r="AN378" s="4">
        <f>'[4]01_2021 UPDATE'!AS3093</f>
        <v>198.20945592000001</v>
      </c>
      <c r="AO378" s="17"/>
      <c r="AQ378" s="4">
        <f>'[4]01_2021 UPDATE'!AV3093</f>
        <v>198.20945592000001</v>
      </c>
      <c r="AR378" s="17"/>
      <c r="AT378" s="4">
        <f>'[4]01_2021 UPDATE'!AY3093</f>
        <v>206.85001835999998</v>
      </c>
      <c r="AU378" s="17"/>
      <c r="AX378" s="17"/>
      <c r="AY378" s="4">
        <f>MIN(K378:AT378)</f>
        <v>150</v>
      </c>
      <c r="AZ378" s="4">
        <f>MAX(K378:AT378)</f>
        <v>225</v>
      </c>
    </row>
    <row r="379" spans="1:52" x14ac:dyDescent="0.25">
      <c r="A379" s="3" t="s">
        <v>54</v>
      </c>
      <c r="B379" s="1" t="s">
        <v>300</v>
      </c>
      <c r="C379" s="11" t="s">
        <v>64</v>
      </c>
      <c r="D379" s="3">
        <v>95913</v>
      </c>
      <c r="E379" s="4">
        <v>1670</v>
      </c>
      <c r="F379" s="54"/>
      <c r="G379" s="4">
        <f t="shared" ref="G379" si="525">E379*0.7</f>
        <v>1169</v>
      </c>
      <c r="I379" s="17">
        <f>'[4]01_2021 UPDATE'!K3094</f>
        <v>0</v>
      </c>
      <c r="J379" s="4">
        <v>1169</v>
      </c>
      <c r="L379" s="17">
        <f>'[4]01_2021 UPDATE'!N3094</f>
        <v>0</v>
      </c>
      <c r="M379" s="4">
        <f t="shared" ref="M379" si="526">E379*0.65</f>
        <v>1085.5</v>
      </c>
      <c r="N379" s="4">
        <f t="shared" si="453"/>
        <v>1252.5</v>
      </c>
      <c r="O379" s="4">
        <f>E379*0.9</f>
        <v>1503</v>
      </c>
      <c r="Q379" s="17">
        <f>'[4]01_2021 UPDATE'!S3094</f>
        <v>0</v>
      </c>
      <c r="R379" s="4">
        <f t="shared" si="455"/>
        <v>1336</v>
      </c>
      <c r="T379" s="17">
        <f>'[4]01_2021 UPDATE'!V3094</f>
        <v>0</v>
      </c>
      <c r="U379" s="4">
        <v>1169</v>
      </c>
      <c r="W379" s="17">
        <f>'[4]01_2021 UPDATE'!Y3094</f>
        <v>0</v>
      </c>
      <c r="X379" s="4">
        <v>1169</v>
      </c>
      <c r="Z379" s="17">
        <f>'[4]01_2021 UPDATE'!AB3094</f>
        <v>0</v>
      </c>
      <c r="AA379" s="4">
        <f>'[4]01_2021 UPDATE'!AC3094</f>
        <v>1033.5</v>
      </c>
      <c r="AC379" s="17">
        <f>'[4]01_2021 UPDATE'!AE3094</f>
        <v>0</v>
      </c>
      <c r="AD379" s="4">
        <f t="shared" si="456"/>
        <v>1085.5</v>
      </c>
      <c r="AF379" s="17">
        <f>'[4]01_2021 UPDATE'!AK3094</f>
        <v>0</v>
      </c>
      <c r="AG379" s="4">
        <f t="shared" si="457"/>
        <v>1419.5</v>
      </c>
      <c r="AI379" s="17">
        <f>'[4]01_2021 UPDATE'!AN3094</f>
        <v>0</v>
      </c>
      <c r="AJ379" s="4">
        <f t="shared" si="458"/>
        <v>1252.5</v>
      </c>
      <c r="AL379" s="17">
        <f>'[4]01_2021 UPDATE'!AQ3094</f>
        <v>0</v>
      </c>
      <c r="AM379" s="4">
        <v>1252.5</v>
      </c>
      <c r="AO379" s="17">
        <f>'[4]01_2021 UPDATE'!AT3094</f>
        <v>0</v>
      </c>
      <c r="AP379" s="4">
        <v>1252.5</v>
      </c>
      <c r="AR379" s="17">
        <f>'[4]01_2021 UPDATE'!AW3094</f>
        <v>0</v>
      </c>
      <c r="AS379" s="4">
        <f>E379*0.58</f>
        <v>968.59999999999991</v>
      </c>
      <c r="AT379" s="4">
        <f>'[4]01_2021 UPDATE'!AY3094</f>
        <v>244.93974315</v>
      </c>
      <c r="AU379" s="17">
        <f>'[4]01_2021 UPDATE'!AZ3094</f>
        <v>0</v>
      </c>
      <c r="AV379" s="4">
        <f t="shared" ref="AV379" si="527">MIN(J379,M379,N379,O379,R379,U379,X379,AA379,AD379,AG379,AJ379,AM379,AP379,AS379)</f>
        <v>968.59999999999991</v>
      </c>
      <c r="AW379" s="4">
        <f>MAX(J379,M379,N379,O379,R379,U379,X379,AA379,AD379,AG379,AJ379,AM379,AP379,AS379)</f>
        <v>1503</v>
      </c>
      <c r="AX379" s="17">
        <f>'[4]01_2021 UPDATE'!BC3094</f>
        <v>0</v>
      </c>
    </row>
    <row r="380" spans="1:52" x14ac:dyDescent="0.25">
      <c r="A380" s="3"/>
      <c r="C380" s="11" t="s">
        <v>56</v>
      </c>
      <c r="D380" s="3">
        <v>95913</v>
      </c>
      <c r="E380" s="4">
        <v>670</v>
      </c>
      <c r="F380" s="54"/>
      <c r="H380" s="4">
        <f>E380*0.7</f>
        <v>468.99999999999994</v>
      </c>
      <c r="I380" s="17"/>
      <c r="K380" s="4">
        <f>'[4]01_2021 UPDATE'!M3094</f>
        <v>203.95</v>
      </c>
      <c r="L380" s="17"/>
      <c r="P380" s="4">
        <f>'[4]01_2021 UPDATE'!R3094</f>
        <v>235.32484499999998</v>
      </c>
      <c r="Q380" s="17"/>
      <c r="S380" s="4">
        <f>'[4]01_2021 UPDATE'!U3094</f>
        <v>235.59</v>
      </c>
      <c r="T380" s="17"/>
      <c r="V380" s="4">
        <f>'[4]01_2021 UPDATE'!X3094</f>
        <v>178</v>
      </c>
      <c r="W380" s="17"/>
      <c r="Y380" s="4">
        <f>'[4]01_2021 UPDATE'!AA3094</f>
        <v>178</v>
      </c>
      <c r="Z380" s="17"/>
      <c r="AB380" s="4">
        <f>'[4]01_2021 UPDATE'!AD3094</f>
        <v>267</v>
      </c>
      <c r="AC380" s="17"/>
      <c r="AE380" s="4">
        <f>'[4]01_2021 UPDATE'!AJ3094</f>
        <v>225.51964312499999</v>
      </c>
      <c r="AF380" s="17"/>
      <c r="AH380" s="4">
        <f>'[4]01_2021 UPDATE'!AM3094</f>
        <v>254.93524875000003</v>
      </c>
      <c r="AI380" s="17"/>
      <c r="AK380" s="4">
        <f>'[4]01_2021 UPDATE'!AP3094</f>
        <v>235.32484499999998</v>
      </c>
      <c r="AL380" s="17"/>
      <c r="AN380" s="4">
        <f>'[4]01_2021 UPDATE'!AS3094</f>
        <v>235.32484499999998</v>
      </c>
      <c r="AO380" s="17"/>
      <c r="AQ380" s="4">
        <f>'[4]01_2021 UPDATE'!AV3094</f>
        <v>235.32484499999998</v>
      </c>
      <c r="AR380" s="17"/>
      <c r="AU380" s="17"/>
      <c r="AX380" s="17"/>
      <c r="AY380" s="4">
        <f>'[4]01_2021 UPDATE'!BD3094</f>
        <v>178</v>
      </c>
      <c r="AZ380" s="4">
        <f>'[4]01_2021 UPDATE'!BE3094</f>
        <v>267</v>
      </c>
    </row>
    <row r="381" spans="1:52" x14ac:dyDescent="0.25">
      <c r="A381" s="3" t="s">
        <v>54</v>
      </c>
      <c r="B381" s="1" t="s">
        <v>301</v>
      </c>
      <c r="C381" s="11" t="s">
        <v>64</v>
      </c>
      <c r="D381" s="3">
        <v>43200</v>
      </c>
      <c r="E381" s="4">
        <v>2256</v>
      </c>
      <c r="F381" s="54"/>
      <c r="G381" s="4">
        <f t="shared" ref="G381" si="528">E381*0.7</f>
        <v>1579.1999999999998</v>
      </c>
      <c r="I381" s="17">
        <f>'[4]01_2021 UPDATE'!K124</f>
        <v>0</v>
      </c>
      <c r="J381" s="4">
        <v>1579.1999999999998</v>
      </c>
      <c r="L381" s="17">
        <f>'[4]01_2021 UPDATE'!N124</f>
        <v>0</v>
      </c>
      <c r="M381" s="4">
        <f t="shared" ref="M381" si="529">E381*0.65</f>
        <v>1466.4</v>
      </c>
      <c r="N381" s="4">
        <f t="shared" si="453"/>
        <v>1692</v>
      </c>
      <c r="O381" s="4">
        <f>E381*0.9</f>
        <v>2030.4</v>
      </c>
      <c r="Q381" s="17">
        <f>'[4]01_2021 UPDATE'!S124</f>
        <v>0</v>
      </c>
      <c r="R381" s="4">
        <f t="shared" si="455"/>
        <v>1804.8000000000002</v>
      </c>
      <c r="T381" s="17">
        <f>'[4]01_2021 UPDATE'!V124</f>
        <v>0</v>
      </c>
      <c r="U381" s="4">
        <v>1579.1999999999998</v>
      </c>
      <c r="W381" s="17">
        <f>'[4]01_2021 UPDATE'!Y124</f>
        <v>0</v>
      </c>
      <c r="X381" s="4">
        <v>1579.1999999999998</v>
      </c>
      <c r="Z381" s="17">
        <f>'[4]01_2021 UPDATE'!AB124</f>
        <v>0</v>
      </c>
      <c r="AA381" s="4">
        <f>'[4]01_2021 UPDATE'!AC124</f>
        <v>1466.25</v>
      </c>
      <c r="AC381" s="17">
        <f>'[4]01_2021 UPDATE'!AE124</f>
        <v>0</v>
      </c>
      <c r="AD381" s="4">
        <f t="shared" si="456"/>
        <v>1466.4</v>
      </c>
      <c r="AF381" s="17">
        <f>'[4]01_2021 UPDATE'!AK124</f>
        <v>0</v>
      </c>
      <c r="AG381" s="4">
        <f t="shared" si="457"/>
        <v>1917.6</v>
      </c>
      <c r="AI381" s="17">
        <f>'[4]01_2021 UPDATE'!AN124</f>
        <v>0</v>
      </c>
      <c r="AJ381" s="4">
        <f t="shared" si="458"/>
        <v>1692</v>
      </c>
      <c r="AL381" s="17">
        <f>'[4]01_2021 UPDATE'!AQ124</f>
        <v>0</v>
      </c>
      <c r="AM381" s="4">
        <v>1692</v>
      </c>
      <c r="AO381" s="17">
        <f>'[4]01_2021 UPDATE'!AT124</f>
        <v>0</v>
      </c>
      <c r="AP381" s="4">
        <v>1692</v>
      </c>
      <c r="AR381" s="17">
        <f>'[4]01_2021 UPDATE'!AW124</f>
        <v>0</v>
      </c>
      <c r="AS381" s="4">
        <f>E381*0.58</f>
        <v>1308.48</v>
      </c>
      <c r="AU381" s="17">
        <f>'[4]01_2021 UPDATE'!AZ124</f>
        <v>0</v>
      </c>
      <c r="AV381" s="4">
        <f>MIN(J381,M381,N381,O381,R381,U381,X381,AA381,AD381,AG381,AJ381,AM381,AP381,AS381)</f>
        <v>1308.48</v>
      </c>
      <c r="AW381" s="4">
        <f>MAX(J381,M381,N381,O381,R381,U381,X381,AA381,AD381,AG381,AJ381,AM381,AP381,AS381)</f>
        <v>2030.4</v>
      </c>
      <c r="AX381" s="17">
        <f>'[4]01_2021 UPDATE'!BC124</f>
        <v>0</v>
      </c>
    </row>
    <row r="382" spans="1:52" x14ac:dyDescent="0.25">
      <c r="A382" s="3"/>
      <c r="C382" s="11" t="s">
        <v>56</v>
      </c>
      <c r="D382" s="3">
        <v>43200</v>
      </c>
      <c r="E382" s="4">
        <v>216</v>
      </c>
      <c r="F382" s="54"/>
      <c r="H382" s="4">
        <f>E382*0.7</f>
        <v>151.19999999999999</v>
      </c>
      <c r="I382" s="17"/>
      <c r="K382" s="4">
        <f>'[4]01_2021 UPDATE'!M124</f>
        <v>88.55</v>
      </c>
      <c r="L382" s="17"/>
      <c r="P382" s="4">
        <f>'[4]01_2021 UPDATE'!R124</f>
        <v>109.54412135999999</v>
      </c>
      <c r="Q382" s="17"/>
      <c r="S382" s="4">
        <f>'[4]01_2021 UPDATE'!U124</f>
        <v>120.62</v>
      </c>
      <c r="T382" s="17"/>
      <c r="V382" s="4">
        <f>'[4]01_2021 UPDATE'!X124</f>
        <v>146.92726026550002</v>
      </c>
      <c r="W382" s="17"/>
      <c r="Y382" s="4">
        <f>'[4]01_2021 UPDATE'!AA124</f>
        <v>125.53546875000001</v>
      </c>
      <c r="Z382" s="17"/>
      <c r="AB382" s="4">
        <f>'[4]01_2021 UPDATE'!AD124</f>
        <v>157.5</v>
      </c>
      <c r="AC382" s="17"/>
      <c r="AE382" s="4">
        <f>'[4]01_2021 UPDATE'!AJ124</f>
        <v>104.97978296999999</v>
      </c>
      <c r="AF382" s="17"/>
      <c r="AH382" s="4">
        <f>'[4]01_2021 UPDATE'!AM124</f>
        <v>118.67279814</v>
      </c>
      <c r="AI382" s="17"/>
      <c r="AK382" s="4">
        <f>'[4]01_2021 UPDATE'!AP124</f>
        <v>109.54412135999999</v>
      </c>
      <c r="AL382" s="17"/>
      <c r="AN382" s="4">
        <f>'[4]01_2021 UPDATE'!AS124</f>
        <v>109.54412135999999</v>
      </c>
      <c r="AO382" s="17"/>
      <c r="AQ382" s="4">
        <f>'[4]01_2021 UPDATE'!AV124</f>
        <v>109.54412135999999</v>
      </c>
      <c r="AR382" s="17"/>
      <c r="AT382" s="4">
        <f>'[4]01_2021 UPDATE'!AY124</f>
        <v>115.11158833249996</v>
      </c>
      <c r="AU382" s="17"/>
      <c r="AX382" s="17"/>
      <c r="AY382" s="4">
        <f>'[4]01_2021 UPDATE'!BD124</f>
        <v>88.55</v>
      </c>
      <c r="AZ382" s="4">
        <f>'[4]01_2021 UPDATE'!BE124</f>
        <v>157.5</v>
      </c>
    </row>
    <row r="383" spans="1:52" x14ac:dyDescent="0.25">
      <c r="A383" s="3" t="s">
        <v>54</v>
      </c>
      <c r="B383" s="1" t="s">
        <v>302</v>
      </c>
      <c r="C383" s="11" t="s">
        <v>64</v>
      </c>
      <c r="D383" s="3">
        <v>43202</v>
      </c>
      <c r="E383" s="4">
        <v>3080</v>
      </c>
      <c r="F383" s="54"/>
      <c r="G383" s="4">
        <f t="shared" ref="G383" si="530">E383*0.7</f>
        <v>2156</v>
      </c>
      <c r="I383" s="17">
        <f>'[4]01_2021 UPDATE'!K125</f>
        <v>0</v>
      </c>
      <c r="J383" s="4">
        <v>2156</v>
      </c>
      <c r="L383" s="17">
        <f>'[4]01_2021 UPDATE'!N125</f>
        <v>0</v>
      </c>
      <c r="M383" s="4">
        <f t="shared" ref="M383" si="531">E383*0.65</f>
        <v>2002</v>
      </c>
      <c r="N383" s="4">
        <f t="shared" si="453"/>
        <v>2310</v>
      </c>
      <c r="O383" s="4">
        <f>E383*0.9</f>
        <v>2772</v>
      </c>
      <c r="Q383" s="17">
        <f>'[4]01_2021 UPDATE'!S125</f>
        <v>0</v>
      </c>
      <c r="R383" s="4">
        <f t="shared" si="455"/>
        <v>2464</v>
      </c>
      <c r="T383" s="17">
        <f>'[4]01_2021 UPDATE'!V125</f>
        <v>0</v>
      </c>
      <c r="U383" s="4">
        <v>2156</v>
      </c>
      <c r="W383" s="17">
        <f>'[4]01_2021 UPDATE'!Y125</f>
        <v>0</v>
      </c>
      <c r="X383" s="4">
        <v>2156</v>
      </c>
      <c r="Z383" s="17">
        <f>'[4]01_2021 UPDATE'!AB125</f>
        <v>0</v>
      </c>
      <c r="AA383" s="4">
        <f>'[4]01_2021 UPDATE'!AC125</f>
        <v>2002.5</v>
      </c>
      <c r="AC383" s="17">
        <f>'[4]01_2021 UPDATE'!AE125</f>
        <v>0</v>
      </c>
      <c r="AD383" s="4">
        <f t="shared" si="456"/>
        <v>2002</v>
      </c>
      <c r="AF383" s="17">
        <f>'[4]01_2021 UPDATE'!AK125</f>
        <v>0</v>
      </c>
      <c r="AG383" s="4">
        <f t="shared" si="457"/>
        <v>2618</v>
      </c>
      <c r="AI383" s="17">
        <f>'[4]01_2021 UPDATE'!AN125</f>
        <v>0</v>
      </c>
      <c r="AJ383" s="4">
        <f t="shared" si="458"/>
        <v>2310</v>
      </c>
      <c r="AL383" s="17">
        <f>'[4]01_2021 UPDATE'!AQ125</f>
        <v>0</v>
      </c>
      <c r="AM383" s="4">
        <v>2310</v>
      </c>
      <c r="AO383" s="17">
        <f>'[4]01_2021 UPDATE'!AT125</f>
        <v>0</v>
      </c>
      <c r="AP383" s="4">
        <v>2310</v>
      </c>
      <c r="AR383" s="17">
        <f>'[4]01_2021 UPDATE'!AW125</f>
        <v>0</v>
      </c>
      <c r="AS383" s="4">
        <f>E383*0.58</f>
        <v>1786.3999999999999</v>
      </c>
      <c r="AU383" s="17">
        <f>'[4]01_2021 UPDATE'!AZ125</f>
        <v>0</v>
      </c>
      <c r="AV383" s="4">
        <f>MIN(J383,M383,N383,O383,R383,U383,X383,AA383,AD383,AG383,AJ383,AM383,AP383,AS383)</f>
        <v>1786.3999999999999</v>
      </c>
      <c r="AW383" s="4">
        <f>MAX(J383,M383,N383,O383,R383,U383,X383,AA383,AD383,AG383,AJ383,AM383,AP383,AS383)</f>
        <v>2772</v>
      </c>
      <c r="AX383" s="17">
        <f>'[4]01_2021 UPDATE'!BC125</f>
        <v>0</v>
      </c>
    </row>
    <row r="384" spans="1:52" x14ac:dyDescent="0.25">
      <c r="A384" s="3"/>
      <c r="C384" s="11" t="s">
        <v>56</v>
      </c>
      <c r="D384" s="3">
        <v>43202</v>
      </c>
      <c r="E384" s="4">
        <v>216</v>
      </c>
      <c r="F384" s="54"/>
      <c r="H384" s="4">
        <f>E384*0.7</f>
        <v>151.19999999999999</v>
      </c>
      <c r="I384" s="17"/>
      <c r="K384" s="4">
        <f>'[4]01_2021 UPDATE'!M125</f>
        <v>104.38</v>
      </c>
      <c r="L384" s="17"/>
      <c r="P384" s="4">
        <f>'[4]01_2021 UPDATE'!R125</f>
        <v>129.13622748</v>
      </c>
      <c r="Q384" s="17"/>
      <c r="S384" s="4">
        <f>'[4]01_2021 UPDATE'!U125</f>
        <v>129.06</v>
      </c>
      <c r="T384" s="17"/>
      <c r="V384" s="4">
        <f>'[4]01_2021 UPDATE'!X125</f>
        <v>161.43519775369998</v>
      </c>
      <c r="W384" s="17"/>
      <c r="Y384" s="4">
        <f>'[4]01_2021 UPDATE'!AA125</f>
        <v>143.53678124999999</v>
      </c>
      <c r="Z384" s="17"/>
      <c r="AB384" s="4">
        <f>'[4]01_2021 UPDATE'!AD125</f>
        <v>157.5</v>
      </c>
      <c r="AC384" s="17"/>
      <c r="AE384" s="4">
        <f>'[4]01_2021 UPDATE'!AJ125</f>
        <v>123.75555133499999</v>
      </c>
      <c r="AF384" s="17"/>
      <c r="AH384" s="4">
        <f>'[4]01_2021 UPDATE'!AM125</f>
        <v>139.89757977000002</v>
      </c>
      <c r="AI384" s="17"/>
      <c r="AK384" s="4">
        <f>'[4]01_2021 UPDATE'!AP125</f>
        <v>129.13622748</v>
      </c>
      <c r="AL384" s="17"/>
      <c r="AN384" s="4">
        <f>'[4]01_2021 UPDATE'!AS125</f>
        <v>129.13622748</v>
      </c>
      <c r="AO384" s="17"/>
      <c r="AQ384" s="4">
        <f>'[4]01_2021 UPDATE'!AV125</f>
        <v>129.13622748</v>
      </c>
      <c r="AR384" s="17"/>
      <c r="AT384" s="4">
        <f>'[4]01_2021 UPDATE'!AY125</f>
        <v>136.45484432999999</v>
      </c>
      <c r="AU384" s="17"/>
      <c r="AX384" s="17"/>
      <c r="AY384" s="4">
        <f>'[4]01_2021 UPDATE'!BD125</f>
        <v>104.38</v>
      </c>
      <c r="AZ384" s="4">
        <f>'[4]01_2021 UPDATE'!BE125</f>
        <v>161.43519775369998</v>
      </c>
    </row>
    <row r="385" spans="1:52" x14ac:dyDescent="0.25">
      <c r="A385" s="3" t="s">
        <v>54</v>
      </c>
      <c r="B385" s="1" t="s">
        <v>303</v>
      </c>
      <c r="C385" s="11" t="s">
        <v>64</v>
      </c>
      <c r="D385" s="3">
        <v>43233</v>
      </c>
      <c r="E385" s="4">
        <v>3536</v>
      </c>
      <c r="F385" s="54"/>
      <c r="G385" s="4">
        <f t="shared" ref="G385" si="532">E385*0.7</f>
        <v>2475.1999999999998</v>
      </c>
      <c r="I385" s="17">
        <f>'[4]01_2021 UPDATE'!K126</f>
        <v>0</v>
      </c>
      <c r="J385" s="4">
        <v>2475.1999999999998</v>
      </c>
      <c r="L385" s="17">
        <f>'[4]01_2021 UPDATE'!N126</f>
        <v>0</v>
      </c>
      <c r="M385" s="4">
        <f t="shared" ref="M385" si="533">E385*0.65</f>
        <v>2298.4</v>
      </c>
      <c r="N385" s="4">
        <f t="shared" si="453"/>
        <v>2652</v>
      </c>
      <c r="O385" s="4">
        <f>E385*0.9</f>
        <v>3182.4</v>
      </c>
      <c r="Q385" s="17">
        <f>'[4]01_2021 UPDATE'!S126</f>
        <v>0</v>
      </c>
      <c r="R385" s="4">
        <f t="shared" si="455"/>
        <v>2828.8</v>
      </c>
      <c r="T385" s="17">
        <f>'[4]01_2021 UPDATE'!V126</f>
        <v>0</v>
      </c>
      <c r="U385" s="4">
        <v>2475.1999999999998</v>
      </c>
      <c r="W385" s="17">
        <f>'[4]01_2021 UPDATE'!Y126</f>
        <v>0</v>
      </c>
      <c r="X385" s="4">
        <v>2475.1999999999998</v>
      </c>
      <c r="Z385" s="17">
        <f>'[4]01_2021 UPDATE'!AB126</f>
        <v>0</v>
      </c>
      <c r="AA385" s="4">
        <f>'[4]01_2021 UPDATE'!AC126</f>
        <v>2298.75</v>
      </c>
      <c r="AC385" s="17">
        <f>'[4]01_2021 UPDATE'!AE126</f>
        <v>0</v>
      </c>
      <c r="AD385" s="4">
        <f t="shared" si="456"/>
        <v>2298.4</v>
      </c>
      <c r="AF385" s="17">
        <f>'[4]01_2021 UPDATE'!AK126</f>
        <v>0</v>
      </c>
      <c r="AG385" s="4">
        <f t="shared" si="457"/>
        <v>3005.6</v>
      </c>
      <c r="AI385" s="17">
        <f>'[4]01_2021 UPDATE'!AN126</f>
        <v>0</v>
      </c>
      <c r="AJ385" s="4">
        <f t="shared" si="458"/>
        <v>2652</v>
      </c>
      <c r="AL385" s="17">
        <f>'[4]01_2021 UPDATE'!AQ126</f>
        <v>0</v>
      </c>
      <c r="AM385" s="4">
        <v>2652</v>
      </c>
      <c r="AO385" s="17">
        <f>'[4]01_2021 UPDATE'!AT126</f>
        <v>0</v>
      </c>
      <c r="AP385" s="4">
        <v>2652</v>
      </c>
      <c r="AR385" s="17">
        <f>'[4]01_2021 UPDATE'!AW126</f>
        <v>0</v>
      </c>
      <c r="AS385" s="4">
        <f>E385*0.58</f>
        <v>2050.8799999999997</v>
      </c>
      <c r="AU385" s="17">
        <f>'[4]01_2021 UPDATE'!AZ126</f>
        <v>0</v>
      </c>
      <c r="AV385" s="4">
        <f>MIN(J385,M385,N385,O385,R385,U385,X385,AA385,AD385,AG385,AJ385,AM385,AP385,AS385)</f>
        <v>2050.8799999999997</v>
      </c>
      <c r="AW385" s="4">
        <f>MAX(J385,M385,N385,O385,R385,U385,X385,AA385,AD385,AG385,AJ385,AM385,AP385,AS385)</f>
        <v>3182.4</v>
      </c>
      <c r="AX385" s="17">
        <f>'[4]01_2021 UPDATE'!BC126</f>
        <v>0</v>
      </c>
    </row>
    <row r="386" spans="1:52" x14ac:dyDescent="0.25">
      <c r="A386" s="3"/>
      <c r="C386" s="11" t="s">
        <v>56</v>
      </c>
      <c r="D386" s="3">
        <v>43233</v>
      </c>
      <c r="E386" s="4">
        <v>505</v>
      </c>
      <c r="F386" s="54"/>
      <c r="H386" s="4">
        <f>E386*0.7</f>
        <v>353.5</v>
      </c>
      <c r="I386" s="17"/>
      <c r="K386" s="4">
        <f>'[4]01_2021 UPDATE'!M126</f>
        <v>232.14</v>
      </c>
      <c r="L386" s="17"/>
      <c r="P386" s="4">
        <f>'[4]01_2021 UPDATE'!R126</f>
        <v>287.18357652000003</v>
      </c>
      <c r="Q386" s="17"/>
      <c r="S386" s="4">
        <f>'[4]01_2021 UPDATE'!U126</f>
        <v>289.13</v>
      </c>
      <c r="T386" s="17"/>
      <c r="V386" s="4">
        <f>'[4]01_2021 UPDATE'!X126</f>
        <v>245</v>
      </c>
      <c r="W386" s="17"/>
      <c r="Y386" s="4">
        <f>'[4]01_2021 UPDATE'!AA126</f>
        <v>245</v>
      </c>
      <c r="Z386" s="17"/>
      <c r="AB386" s="4">
        <f>'[4]01_2021 UPDATE'!AD126</f>
        <v>367.5</v>
      </c>
      <c r="AC386" s="17"/>
      <c r="AE386" s="4">
        <f>'[4]01_2021 UPDATE'!AJ126</f>
        <v>275.21759416500004</v>
      </c>
      <c r="AF386" s="17"/>
      <c r="AH386" s="4">
        <f>'[4]01_2021 UPDATE'!AM126</f>
        <v>311.11554123000002</v>
      </c>
      <c r="AI386" s="17"/>
      <c r="AK386" s="4">
        <f>'[4]01_2021 UPDATE'!AP126</f>
        <v>287.18357652000003</v>
      </c>
      <c r="AL386" s="17"/>
      <c r="AN386" s="4">
        <f>'[4]01_2021 UPDATE'!AS126</f>
        <v>287.18357652000003</v>
      </c>
      <c r="AO386" s="17"/>
      <c r="AQ386" s="4">
        <f>'[4]01_2021 UPDATE'!AV126</f>
        <v>287.18357652000003</v>
      </c>
      <c r="AR386" s="17"/>
      <c r="AT386" s="4">
        <f>'[4]01_2021 UPDATE'!AY126</f>
        <v>303.70239667750002</v>
      </c>
      <c r="AU386" s="17"/>
      <c r="AX386" s="17"/>
      <c r="AY386" s="4">
        <f>'[4]01_2021 UPDATE'!BD126</f>
        <v>232.14</v>
      </c>
      <c r="AZ386" s="4">
        <f>'[4]01_2021 UPDATE'!BE126</f>
        <v>367.5</v>
      </c>
    </row>
    <row r="387" spans="1:52" x14ac:dyDescent="0.25">
      <c r="A387" s="3" t="s">
        <v>54</v>
      </c>
      <c r="B387" s="1" t="s">
        <v>304</v>
      </c>
      <c r="C387" s="11" t="s">
        <v>64</v>
      </c>
      <c r="D387" s="3">
        <v>43236</v>
      </c>
      <c r="E387" s="4">
        <v>2573</v>
      </c>
      <c r="F387" s="54"/>
      <c r="G387" s="4">
        <f t="shared" ref="G387" si="534">E387*0.7</f>
        <v>1801.1</v>
      </c>
      <c r="I387" s="17">
        <f>'[4]01_2021 UPDATE'!K128</f>
        <v>0</v>
      </c>
      <c r="J387" s="4">
        <v>1801.1</v>
      </c>
      <c r="L387" s="17">
        <f>'[4]01_2021 UPDATE'!N128</f>
        <v>0</v>
      </c>
      <c r="M387" s="4">
        <f t="shared" ref="M387" si="535">E387*0.65</f>
        <v>1672.45</v>
      </c>
      <c r="N387" s="4">
        <f t="shared" si="453"/>
        <v>1929.75</v>
      </c>
      <c r="O387" s="4">
        <f>E387*0.9</f>
        <v>2315.7000000000003</v>
      </c>
      <c r="Q387" s="17">
        <f>'[4]01_2021 UPDATE'!S128</f>
        <v>0</v>
      </c>
      <c r="R387" s="4">
        <f t="shared" si="455"/>
        <v>2058.4</v>
      </c>
      <c r="T387" s="17">
        <f>'[4]01_2021 UPDATE'!V128</f>
        <v>0</v>
      </c>
      <c r="U387" s="4">
        <v>1801.1</v>
      </c>
      <c r="W387" s="17">
        <f>'[4]01_2021 UPDATE'!Y128</f>
        <v>0</v>
      </c>
      <c r="X387" s="4">
        <v>1801.1</v>
      </c>
      <c r="Z387" s="17">
        <f>'[4]01_2021 UPDATE'!AB128</f>
        <v>0</v>
      </c>
      <c r="AA387" s="4">
        <f>'[4]01_2021 UPDATE'!AC128</f>
        <v>1597.5</v>
      </c>
      <c r="AC387" s="17">
        <f>'[4]01_2021 UPDATE'!AE128</f>
        <v>0</v>
      </c>
      <c r="AD387" s="4">
        <f t="shared" si="456"/>
        <v>1672.45</v>
      </c>
      <c r="AF387" s="17">
        <f>'[4]01_2021 UPDATE'!AK128</f>
        <v>0</v>
      </c>
      <c r="AG387" s="4">
        <f t="shared" si="457"/>
        <v>2187.0499999999997</v>
      </c>
      <c r="AI387" s="17">
        <f>'[4]01_2021 UPDATE'!AN128</f>
        <v>0</v>
      </c>
      <c r="AJ387" s="4">
        <f t="shared" si="458"/>
        <v>1929.75</v>
      </c>
      <c r="AL387" s="17">
        <f>'[4]01_2021 UPDATE'!AQ128</f>
        <v>0</v>
      </c>
      <c r="AM387" s="4">
        <v>1929.75</v>
      </c>
      <c r="AO387" s="17">
        <f>'[4]01_2021 UPDATE'!AT128</f>
        <v>0</v>
      </c>
      <c r="AP387" s="4">
        <v>1929.75</v>
      </c>
      <c r="AR387" s="17">
        <f>'[4]01_2021 UPDATE'!AW128</f>
        <v>0</v>
      </c>
      <c r="AS387" s="4">
        <f>E387*0.58</f>
        <v>1492.34</v>
      </c>
      <c r="AU387" s="17">
        <f>'[4]01_2021 UPDATE'!AZ128</f>
        <v>0</v>
      </c>
      <c r="AV387" s="4">
        <f>MIN(J387,M387,N387,O387,R387,U387,X387,AA387,AD387,AG387,AJ387,AM387,AP387,AS387)</f>
        <v>1492.34</v>
      </c>
      <c r="AW387" s="4">
        <f>MAX(J387,M387,N387,O387,R387,U387,X387,AA387,AD387,AG387,AJ387,AM387,AP387,AS387)</f>
        <v>2315.7000000000003</v>
      </c>
      <c r="AX387" s="17">
        <f>'[4]01_2021 UPDATE'!BC128</f>
        <v>0</v>
      </c>
    </row>
    <row r="388" spans="1:52" x14ac:dyDescent="0.25">
      <c r="A388" s="3"/>
      <c r="C388" s="11" t="s">
        <v>56</v>
      </c>
      <c r="D388" s="3">
        <v>43236</v>
      </c>
      <c r="E388" s="4">
        <v>443</v>
      </c>
      <c r="F388" s="54"/>
      <c r="H388" s="4">
        <f>E388*0.7</f>
        <v>310.09999999999997</v>
      </c>
      <c r="I388" s="17"/>
      <c r="K388" s="4">
        <f>'[4]01_2021 UPDATE'!M128</f>
        <v>140.32</v>
      </c>
      <c r="L388" s="17"/>
      <c r="P388" s="4">
        <f>'[4]01_2021 UPDATE'!R128</f>
        <v>173.58885792000001</v>
      </c>
      <c r="Q388" s="17"/>
      <c r="S388" s="4">
        <f>'[4]01_2021 UPDATE'!U128</f>
        <v>188.29</v>
      </c>
      <c r="T388" s="17"/>
      <c r="V388" s="4">
        <f>'[4]01_2021 UPDATE'!X128</f>
        <v>246.12634938970004</v>
      </c>
      <c r="W388" s="17"/>
      <c r="Y388" s="4">
        <f>'[4]01_2021 UPDATE'!AA128</f>
        <v>227.38499999999999</v>
      </c>
      <c r="Z388" s="17"/>
      <c r="AB388" s="4">
        <f>'[4]01_2021 UPDATE'!AD128</f>
        <v>322.5</v>
      </c>
      <c r="AC388" s="17"/>
      <c r="AE388" s="4">
        <f>'[4]01_2021 UPDATE'!AJ128</f>
        <v>166.35598884000001</v>
      </c>
      <c r="AF388" s="17"/>
      <c r="AH388" s="4">
        <f>'[4]01_2021 UPDATE'!AM128</f>
        <v>188.05459608000001</v>
      </c>
      <c r="AI388" s="17"/>
      <c r="AK388" s="4">
        <f>'[4]01_2021 UPDATE'!AP128</f>
        <v>173.58885792000001</v>
      </c>
      <c r="AL388" s="17"/>
      <c r="AN388" s="4">
        <f>'[4]01_2021 UPDATE'!AS128</f>
        <v>173.58885792000001</v>
      </c>
      <c r="AO388" s="17"/>
      <c r="AQ388" s="4">
        <f>'[4]01_2021 UPDATE'!AV128</f>
        <v>173.58885792000001</v>
      </c>
      <c r="AR388" s="17"/>
      <c r="AT388" s="4">
        <f>'[4]01_2021 UPDATE'!AY128</f>
        <v>184.13997949500001</v>
      </c>
      <c r="AU388" s="17"/>
      <c r="AX388" s="17"/>
      <c r="AY388" s="4">
        <f>'[4]01_2021 UPDATE'!BD128</f>
        <v>140.32</v>
      </c>
      <c r="AZ388" s="4">
        <f>'[4]01_2021 UPDATE'!BE128</f>
        <v>322.5</v>
      </c>
    </row>
    <row r="389" spans="1:52" x14ac:dyDescent="0.25">
      <c r="A389" s="3" t="s">
        <v>54</v>
      </c>
      <c r="B389" s="1" t="s">
        <v>305</v>
      </c>
      <c r="C389" s="11" t="s">
        <v>64</v>
      </c>
      <c r="D389" s="3">
        <v>43244</v>
      </c>
      <c r="E389" s="4">
        <v>3732</v>
      </c>
      <c r="F389" s="54"/>
      <c r="G389" s="4">
        <f t="shared" ref="G389" si="536">E389*0.7</f>
        <v>2612.3999999999996</v>
      </c>
      <c r="I389" s="17">
        <f>'[4]01_2021 UPDATE'!K130</f>
        <v>0</v>
      </c>
      <c r="J389" s="4">
        <v>2612.3999999999996</v>
      </c>
      <c r="L389" s="17">
        <f>'[4]01_2021 UPDATE'!N130</f>
        <v>0</v>
      </c>
      <c r="M389" s="4">
        <f t="shared" ref="M389" si="537">E389*0.65</f>
        <v>2425.8000000000002</v>
      </c>
      <c r="N389" s="4">
        <f t="shared" si="453"/>
        <v>2799</v>
      </c>
      <c r="O389" s="4">
        <f>E389*0.9</f>
        <v>3358.8</v>
      </c>
      <c r="Q389" s="17">
        <f>'[4]01_2021 UPDATE'!S130</f>
        <v>0</v>
      </c>
      <c r="R389" s="4">
        <f t="shared" si="455"/>
        <v>2985.6000000000004</v>
      </c>
      <c r="T389" s="17">
        <f>'[4]01_2021 UPDATE'!V130</f>
        <v>0</v>
      </c>
      <c r="U389" s="4">
        <v>2612.3999999999996</v>
      </c>
      <c r="W389" s="17">
        <f>'[4]01_2021 UPDATE'!Y130</f>
        <v>0</v>
      </c>
      <c r="X389" s="4">
        <v>2612.3999999999996</v>
      </c>
      <c r="Z389" s="17">
        <f>'[4]01_2021 UPDATE'!AB130</f>
        <v>0</v>
      </c>
      <c r="AA389" s="4">
        <f>'[4]01_2021 UPDATE'!AC130</f>
        <v>2351.25</v>
      </c>
      <c r="AC389" s="17">
        <f>'[4]01_2021 UPDATE'!AE130</f>
        <v>0</v>
      </c>
      <c r="AD389" s="4">
        <f t="shared" si="456"/>
        <v>2425.8000000000002</v>
      </c>
      <c r="AF389" s="17">
        <f>'[4]01_2021 UPDATE'!AK130</f>
        <v>0</v>
      </c>
      <c r="AG389" s="4">
        <f t="shared" si="457"/>
        <v>3172.2</v>
      </c>
      <c r="AI389" s="17">
        <f>'[4]01_2021 UPDATE'!AN130</f>
        <v>0</v>
      </c>
      <c r="AJ389" s="4">
        <f t="shared" si="458"/>
        <v>2799</v>
      </c>
      <c r="AL389" s="17">
        <f>'[4]01_2021 UPDATE'!AQ130</f>
        <v>0</v>
      </c>
      <c r="AM389" s="4">
        <v>2799</v>
      </c>
      <c r="AO389" s="17">
        <f>'[4]01_2021 UPDATE'!AT130</f>
        <v>0</v>
      </c>
      <c r="AP389" s="4">
        <v>2799</v>
      </c>
      <c r="AR389" s="17">
        <f>'[4]01_2021 UPDATE'!AW130</f>
        <v>0</v>
      </c>
      <c r="AS389" s="4">
        <f>E389*0.58</f>
        <v>2164.56</v>
      </c>
      <c r="AU389" s="17">
        <f>'[4]01_2021 UPDATE'!AZ130</f>
        <v>0</v>
      </c>
      <c r="AV389" s="4">
        <f>MIN(J389,M389,N389,O389,R389,U389,X389,AA389,AD389,AG389,AJ389,AM389,AP389,AS389)</f>
        <v>2164.56</v>
      </c>
      <c r="AW389" s="4">
        <f>MAX(J389,M389,N389,O389,R389,U389,X389,AA389,AD389,AG389,AJ389,AM389,AP389,AS389)</f>
        <v>3358.8</v>
      </c>
      <c r="AX389" s="17">
        <f>'[4]01_2021 UPDATE'!BC130</f>
        <v>0</v>
      </c>
    </row>
    <row r="390" spans="1:52" x14ac:dyDescent="0.25">
      <c r="A390" s="3"/>
      <c r="C390" s="11" t="s">
        <v>56</v>
      </c>
      <c r="D390" s="3">
        <v>43244</v>
      </c>
      <c r="E390" s="4">
        <v>670</v>
      </c>
      <c r="F390" s="54"/>
      <c r="H390" s="4">
        <f>E390*0.7</f>
        <v>468.99999999999994</v>
      </c>
      <c r="I390" s="17"/>
      <c r="K390" s="4">
        <f>'[4]01_2021 UPDATE'!M130</f>
        <v>248.84</v>
      </c>
      <c r="L390" s="17"/>
      <c r="P390" s="4">
        <f>'[4]01_2021 UPDATE'!R130</f>
        <v>307.84539024000003</v>
      </c>
      <c r="Q390" s="17"/>
      <c r="S390" s="4">
        <f>'[4]01_2021 UPDATE'!U130</f>
        <v>318.27999999999997</v>
      </c>
      <c r="T390" s="17"/>
      <c r="V390" s="4">
        <f>'[4]01_2021 UPDATE'!X130</f>
        <v>414.90898868900007</v>
      </c>
      <c r="W390" s="17"/>
      <c r="Y390" s="4">
        <f>'[4]01_2021 UPDATE'!AA130</f>
        <v>383.23846875000004</v>
      </c>
      <c r="Z390" s="17"/>
      <c r="AB390" s="4">
        <f>'[4]01_2021 UPDATE'!AD130</f>
        <v>487.5</v>
      </c>
      <c r="AC390" s="17"/>
      <c r="AE390" s="4">
        <f>'[4]01_2021 UPDATE'!AJ130</f>
        <v>295.01849898</v>
      </c>
      <c r="AF390" s="17"/>
      <c r="AH390" s="4">
        <f>'[4]01_2021 UPDATE'!AM130</f>
        <v>333.49917276000008</v>
      </c>
      <c r="AI390" s="17"/>
      <c r="AK390" s="4">
        <f>'[4]01_2021 UPDATE'!AP130</f>
        <v>307.84539024000003</v>
      </c>
      <c r="AL390" s="17"/>
      <c r="AN390" s="4">
        <f>'[4]01_2021 UPDATE'!AS130</f>
        <v>307.84539024000003</v>
      </c>
      <c r="AO390" s="17"/>
      <c r="AQ390" s="4">
        <f>'[4]01_2021 UPDATE'!AV130</f>
        <v>307.84539024000003</v>
      </c>
      <c r="AR390" s="17"/>
      <c r="AT390" s="4">
        <f>'[4]01_2021 UPDATE'!AY130</f>
        <v>325.84121580750002</v>
      </c>
      <c r="AU390" s="17"/>
      <c r="AX390" s="17"/>
      <c r="AY390" s="4">
        <f>'[4]01_2021 UPDATE'!BD130</f>
        <v>248.84</v>
      </c>
      <c r="AZ390" s="4">
        <f>'[4]01_2021 UPDATE'!BE130</f>
        <v>487.5</v>
      </c>
    </row>
    <row r="391" spans="1:52" ht="30" x14ac:dyDescent="0.25">
      <c r="A391" s="3" t="s">
        <v>54</v>
      </c>
      <c r="B391" s="82" t="s">
        <v>306</v>
      </c>
      <c r="C391" s="11" t="s">
        <v>64</v>
      </c>
      <c r="D391" s="3">
        <v>43245</v>
      </c>
      <c r="E391" s="4">
        <v>3461</v>
      </c>
      <c r="F391" s="54"/>
      <c r="G391" s="4">
        <f t="shared" ref="G391" si="538">E391*0.7</f>
        <v>2422.6999999999998</v>
      </c>
      <c r="I391" s="17">
        <f>'[4]01_2021 UPDATE'!K131</f>
        <v>0</v>
      </c>
      <c r="J391" s="4">
        <v>2422.6999999999998</v>
      </c>
      <c r="L391" s="17">
        <f>'[4]01_2021 UPDATE'!N131</f>
        <v>0</v>
      </c>
      <c r="M391" s="4">
        <f t="shared" ref="M391" si="539">E391*0.65</f>
        <v>2249.65</v>
      </c>
      <c r="N391" s="4">
        <f t="shared" si="453"/>
        <v>2595.75</v>
      </c>
      <c r="O391" s="4">
        <f>E391*0.9</f>
        <v>3114.9</v>
      </c>
      <c r="Q391" s="17">
        <f>'[4]01_2021 UPDATE'!S131</f>
        <v>0</v>
      </c>
      <c r="R391" s="4">
        <f t="shared" si="455"/>
        <v>2768.8</v>
      </c>
      <c r="T391" s="17">
        <f>'[4]01_2021 UPDATE'!V131</f>
        <v>0</v>
      </c>
      <c r="U391" s="4">
        <v>2422.6999999999998</v>
      </c>
      <c r="W391" s="17">
        <f>'[4]01_2021 UPDATE'!Y131</f>
        <v>0</v>
      </c>
      <c r="X391" s="4">
        <v>2422.6999999999998</v>
      </c>
      <c r="Z391" s="17">
        <f>'[4]01_2021 UPDATE'!AB131</f>
        <v>0</v>
      </c>
      <c r="AA391" s="4">
        <f>'[4]01_2021 UPDATE'!AC131</f>
        <v>2175</v>
      </c>
      <c r="AC391" s="17">
        <f>'[4]01_2021 UPDATE'!AE131</f>
        <v>0</v>
      </c>
      <c r="AD391" s="4">
        <f t="shared" si="456"/>
        <v>2249.65</v>
      </c>
      <c r="AF391" s="17">
        <f>'[4]01_2021 UPDATE'!AK131</f>
        <v>0</v>
      </c>
      <c r="AG391" s="4">
        <f t="shared" si="457"/>
        <v>2941.85</v>
      </c>
      <c r="AI391" s="17">
        <f>'[4]01_2021 UPDATE'!AN131</f>
        <v>0</v>
      </c>
      <c r="AJ391" s="4">
        <f t="shared" si="458"/>
        <v>2595.75</v>
      </c>
      <c r="AL391" s="17">
        <f>'[4]01_2021 UPDATE'!AQ131</f>
        <v>0</v>
      </c>
      <c r="AM391" s="4">
        <v>2595.75</v>
      </c>
      <c r="AO391" s="17">
        <f>'[4]01_2021 UPDATE'!AT131</f>
        <v>0</v>
      </c>
      <c r="AP391" s="4">
        <v>2595.75</v>
      </c>
      <c r="AR391" s="17">
        <f>'[4]01_2021 UPDATE'!AW131</f>
        <v>0</v>
      </c>
      <c r="AS391" s="4">
        <f>E391*0.58</f>
        <v>2007.3799999999999</v>
      </c>
      <c r="AU391" s="17">
        <f>'[4]01_2021 UPDATE'!AZ131</f>
        <v>0</v>
      </c>
      <c r="AV391" s="4">
        <f>MIN(J391,M391,N391,O391,R391,U391,X391,AA391,AD391,AG391,AJ391,AM391,AP391,AS391)</f>
        <v>2007.3799999999999</v>
      </c>
      <c r="AW391" s="4">
        <f>MAX(J391,M391,N391,O391,R391,U391,X391,AA391,AD391,AG391,AJ391,AM391,AP391,AS391)</f>
        <v>3114.9</v>
      </c>
      <c r="AX391" s="17">
        <f>'[4]01_2021 UPDATE'!BC131</f>
        <v>0</v>
      </c>
    </row>
    <row r="392" spans="1:52" x14ac:dyDescent="0.25">
      <c r="A392" s="3"/>
      <c r="C392" s="11" t="s">
        <v>56</v>
      </c>
      <c r="D392" s="3">
        <v>43245</v>
      </c>
      <c r="E392" s="4">
        <v>361</v>
      </c>
      <c r="F392" s="54"/>
      <c r="H392" s="4">
        <f>E392*0.7</f>
        <v>252.7</v>
      </c>
      <c r="I392" s="17"/>
      <c r="K392" s="4">
        <f>'[4]01_2021 UPDATE'!M131</f>
        <v>178.31</v>
      </c>
      <c r="L392" s="17"/>
      <c r="P392" s="4">
        <f>'[4]01_2021 UPDATE'!R131</f>
        <v>220.59016416000003</v>
      </c>
      <c r="Q392" s="17"/>
      <c r="S392" s="4">
        <f>'[4]01_2021 UPDATE'!U131</f>
        <v>204.52</v>
      </c>
      <c r="T392" s="17"/>
      <c r="V392" s="4">
        <f>'[4]01_2021 UPDATE'!X131</f>
        <v>263.28028618190001</v>
      </c>
      <c r="W392" s="17"/>
      <c r="Y392" s="4">
        <f>'[4]01_2021 UPDATE'!AA131</f>
        <v>241.12284375000002</v>
      </c>
      <c r="Z392" s="17"/>
      <c r="AB392" s="4">
        <f>'[4]01_2021 UPDATE'!AD131</f>
        <v>262.5</v>
      </c>
      <c r="AC392" s="17"/>
      <c r="AE392" s="4">
        <f>'[4]01_2021 UPDATE'!AJ131</f>
        <v>211.39890732000001</v>
      </c>
      <c r="AF392" s="17"/>
      <c r="AH392" s="4">
        <f>'[4]01_2021 UPDATE'!AM131</f>
        <v>238.97267784000005</v>
      </c>
      <c r="AI392" s="17"/>
      <c r="AK392" s="4">
        <f>'[4]01_2021 UPDATE'!AP131</f>
        <v>220.59016416000003</v>
      </c>
      <c r="AL392" s="17"/>
      <c r="AN392" s="4">
        <f>'[4]01_2021 UPDATE'!AS131</f>
        <v>220.59016416000003</v>
      </c>
      <c r="AO392" s="17"/>
      <c r="AQ392" s="4">
        <f>'[4]01_2021 UPDATE'!AV131</f>
        <v>220.59016416000003</v>
      </c>
      <c r="AR392" s="17"/>
      <c r="AT392" s="4">
        <f>'[4]01_2021 UPDATE'!AY131</f>
        <v>233.24956008749996</v>
      </c>
      <c r="AU392" s="17"/>
      <c r="AX392" s="17"/>
      <c r="AY392" s="4">
        <f>'[4]01_2021 UPDATE'!BD131</f>
        <v>178.31</v>
      </c>
      <c r="AZ392" s="4">
        <f>'[4]01_2021 UPDATE'!BE131</f>
        <v>263.28028618190001</v>
      </c>
    </row>
    <row r="393" spans="1:52" ht="30" x14ac:dyDescent="0.25">
      <c r="A393" s="3" t="s">
        <v>54</v>
      </c>
      <c r="B393" s="82" t="s">
        <v>307</v>
      </c>
      <c r="C393" s="11" t="s">
        <v>64</v>
      </c>
      <c r="D393" s="3">
        <v>43247</v>
      </c>
      <c r="E393" s="4">
        <v>2712</v>
      </c>
      <c r="F393" s="54"/>
      <c r="G393" s="4">
        <f t="shared" ref="G393" si="540">E393*0.7</f>
        <v>1898.3999999999999</v>
      </c>
      <c r="I393" s="17">
        <f>'[4]01_2021 UPDATE'!K133</f>
        <v>0</v>
      </c>
      <c r="J393" s="4">
        <v>1898.3999999999999</v>
      </c>
      <c r="L393" s="17">
        <f>'[4]01_2021 UPDATE'!N133</f>
        <v>0</v>
      </c>
      <c r="M393" s="4">
        <f t="shared" ref="M393" si="541">E393*0.65</f>
        <v>1762.8</v>
      </c>
      <c r="N393" s="4">
        <f t="shared" si="453"/>
        <v>2034</v>
      </c>
      <c r="O393" s="4">
        <f>E393*0.9</f>
        <v>2440.8000000000002</v>
      </c>
      <c r="Q393" s="17">
        <f>'[4]01_2021 UPDATE'!S133</f>
        <v>0</v>
      </c>
      <c r="R393" s="4">
        <f t="shared" si="455"/>
        <v>2169.6</v>
      </c>
      <c r="T393" s="17">
        <f>'[4]01_2021 UPDATE'!V133</f>
        <v>0</v>
      </c>
      <c r="U393" s="4">
        <v>1898.3999999999999</v>
      </c>
      <c r="W393" s="17">
        <f>'[4]01_2021 UPDATE'!Y133</f>
        <v>0</v>
      </c>
      <c r="X393" s="4">
        <v>1898.3999999999999</v>
      </c>
      <c r="Z393" s="17">
        <f>'[4]01_2021 UPDATE'!AB133</f>
        <v>0</v>
      </c>
      <c r="AA393" s="4">
        <f>'[4]01_2021 UPDATE'!AC133</f>
        <v>1687.5</v>
      </c>
      <c r="AC393" s="17">
        <f>'[4]01_2021 UPDATE'!AE133</f>
        <v>0</v>
      </c>
      <c r="AD393" s="4">
        <f t="shared" si="456"/>
        <v>1762.8</v>
      </c>
      <c r="AF393" s="17">
        <f>'[4]01_2021 UPDATE'!AK133</f>
        <v>0</v>
      </c>
      <c r="AG393" s="4">
        <f t="shared" si="457"/>
        <v>2305.1999999999998</v>
      </c>
      <c r="AI393" s="17">
        <f>'[4]01_2021 UPDATE'!AN133</f>
        <v>0</v>
      </c>
      <c r="AJ393" s="4">
        <f t="shared" si="458"/>
        <v>2034</v>
      </c>
      <c r="AL393" s="17">
        <f>'[4]01_2021 UPDATE'!AQ133</f>
        <v>0</v>
      </c>
      <c r="AM393" s="4">
        <v>2034</v>
      </c>
      <c r="AO393" s="17">
        <f>'[4]01_2021 UPDATE'!AT133</f>
        <v>0</v>
      </c>
      <c r="AP393" s="4">
        <v>2034</v>
      </c>
      <c r="AR393" s="17">
        <f>'[4]01_2021 UPDATE'!AW133</f>
        <v>0</v>
      </c>
      <c r="AS393" s="4">
        <f>E393*0.58</f>
        <v>1572.9599999999998</v>
      </c>
      <c r="AU393" s="17">
        <f>'[4]01_2021 UPDATE'!AZ133</f>
        <v>0</v>
      </c>
      <c r="AV393" s="4">
        <f>MIN(J393,M393,N393,O393,R393,U393,X393,AA393,AD393,AG393,AJ393,AM393,AP393,AS393)</f>
        <v>1572.9599999999998</v>
      </c>
      <c r="AW393" s="4">
        <f>MAX(J393,M393,N393,O393,R393,U393,X393,AA393,AD393,AG393,AJ393,AM393,AP393,AS393)</f>
        <v>2440.8000000000002</v>
      </c>
      <c r="AX393" s="17">
        <f>'[4]01_2021 UPDATE'!BC133</f>
        <v>0</v>
      </c>
    </row>
    <row r="394" spans="1:52" x14ac:dyDescent="0.25">
      <c r="A394" s="3"/>
      <c r="C394" s="11" t="s">
        <v>56</v>
      </c>
      <c r="D394" s="3">
        <v>43247</v>
      </c>
      <c r="E394" s="4">
        <v>510</v>
      </c>
      <c r="F394" s="54"/>
      <c r="H394" s="4">
        <f>E394*0.7</f>
        <v>357</v>
      </c>
      <c r="I394" s="17"/>
      <c r="K394" s="4">
        <f>'[4]01_2021 UPDATE'!M133</f>
        <v>179.49</v>
      </c>
      <c r="L394" s="17"/>
      <c r="P394" s="4">
        <f>'[4]01_2021 UPDATE'!R133</f>
        <v>222.05570688</v>
      </c>
      <c r="Q394" s="17"/>
      <c r="S394" s="4">
        <f>'[4]01_2021 UPDATE'!U133</f>
        <v>216.64</v>
      </c>
      <c r="T394" s="17"/>
      <c r="V394" s="4">
        <f>'[4]01_2021 UPDATE'!X133</f>
        <v>281.1503684379</v>
      </c>
      <c r="W394" s="17"/>
      <c r="Y394" s="4">
        <f>'[4]01_2021 UPDATE'!AA133</f>
        <v>258.17671875000002</v>
      </c>
      <c r="Z394" s="17"/>
      <c r="AB394" s="4">
        <f>'[4]01_2021 UPDATE'!AD133</f>
        <v>371.25</v>
      </c>
      <c r="AC394" s="17"/>
      <c r="AE394" s="4">
        <f>'[4]01_2021 UPDATE'!AJ133</f>
        <v>212.80338576</v>
      </c>
      <c r="AF394" s="17"/>
      <c r="AH394" s="4">
        <f>'[4]01_2021 UPDATE'!AM133</f>
        <v>240.56034912000001</v>
      </c>
      <c r="AI394" s="17"/>
      <c r="AK394" s="4">
        <f>'[4]01_2021 UPDATE'!AP133</f>
        <v>222.05570688</v>
      </c>
      <c r="AL394" s="17"/>
      <c r="AN394" s="4">
        <f>'[4]01_2021 UPDATE'!AS133</f>
        <v>222.05570688</v>
      </c>
      <c r="AO394" s="17"/>
      <c r="AQ394" s="4">
        <f>'[4]01_2021 UPDATE'!AV133</f>
        <v>222.05570688</v>
      </c>
      <c r="AR394" s="17"/>
      <c r="AT394" s="4">
        <f>'[4]01_2021 UPDATE'!AY133</f>
        <v>235.49659797249998</v>
      </c>
      <c r="AU394" s="17"/>
      <c r="AX394" s="17"/>
      <c r="AY394" s="4">
        <f>'[4]01_2021 UPDATE'!BD133</f>
        <v>179.49</v>
      </c>
      <c r="AZ394" s="4">
        <f>'[4]01_2021 UPDATE'!BE133</f>
        <v>371.25</v>
      </c>
    </row>
    <row r="395" spans="1:52" x14ac:dyDescent="0.25">
      <c r="A395" s="3" t="s">
        <v>54</v>
      </c>
      <c r="B395" s="1" t="s">
        <v>308</v>
      </c>
      <c r="C395" s="11" t="s">
        <v>64</v>
      </c>
      <c r="D395" s="3">
        <v>43248</v>
      </c>
      <c r="E395" s="4">
        <v>2677</v>
      </c>
      <c r="F395" s="54"/>
      <c r="G395" s="4">
        <f t="shared" ref="G395" si="542">E395*0.7</f>
        <v>1873.8999999999999</v>
      </c>
      <c r="I395" s="17">
        <f>'[4]01_2021 UPDATE'!K134</f>
        <v>0</v>
      </c>
      <c r="J395" s="4">
        <v>1873.8999999999999</v>
      </c>
      <c r="L395" s="17">
        <f>'[4]01_2021 UPDATE'!N134</f>
        <v>0</v>
      </c>
      <c r="M395" s="4">
        <f t="shared" ref="M395" si="543">E395*0.65</f>
        <v>1740.05</v>
      </c>
      <c r="N395" s="4">
        <f t="shared" si="453"/>
        <v>2007.75</v>
      </c>
      <c r="O395" s="4">
        <f>E395*0.9</f>
        <v>2409.3000000000002</v>
      </c>
      <c r="Q395" s="17">
        <f>'[4]01_2021 UPDATE'!S134</f>
        <v>0</v>
      </c>
      <c r="R395" s="4">
        <f t="shared" si="455"/>
        <v>2141.6</v>
      </c>
      <c r="T395" s="17">
        <f>'[4]01_2021 UPDATE'!V134</f>
        <v>0</v>
      </c>
      <c r="U395" s="4">
        <v>1873.8999999999999</v>
      </c>
      <c r="W395" s="17">
        <f>'[4]01_2021 UPDATE'!Y134</f>
        <v>0</v>
      </c>
      <c r="X395" s="4">
        <v>1873.8999999999999</v>
      </c>
      <c r="Z395" s="17">
        <f>'[4]01_2021 UPDATE'!AB134</f>
        <v>0</v>
      </c>
      <c r="AA395" s="4">
        <f>'[4]01_2021 UPDATE'!AC134</f>
        <v>1665</v>
      </c>
      <c r="AC395" s="17">
        <f>'[4]01_2021 UPDATE'!AE134</f>
        <v>0</v>
      </c>
      <c r="AD395" s="4">
        <f t="shared" si="456"/>
        <v>1740.05</v>
      </c>
      <c r="AF395" s="17">
        <f>'[4]01_2021 UPDATE'!AK134</f>
        <v>0</v>
      </c>
      <c r="AG395" s="4">
        <f t="shared" si="457"/>
        <v>2275.4499999999998</v>
      </c>
      <c r="AI395" s="17">
        <f>'[4]01_2021 UPDATE'!AN134</f>
        <v>0</v>
      </c>
      <c r="AJ395" s="4">
        <f t="shared" si="458"/>
        <v>2007.75</v>
      </c>
      <c r="AL395" s="17">
        <f>'[4]01_2021 UPDATE'!AQ134</f>
        <v>0</v>
      </c>
      <c r="AM395" s="4">
        <v>2007.75</v>
      </c>
      <c r="AO395" s="17">
        <f>'[4]01_2021 UPDATE'!AT134</f>
        <v>0</v>
      </c>
      <c r="AP395" s="4">
        <v>2007.75</v>
      </c>
      <c r="AR395" s="17">
        <f>'[4]01_2021 UPDATE'!AW134</f>
        <v>0</v>
      </c>
      <c r="AS395" s="4">
        <f>E395*0.58</f>
        <v>1552.6599999999999</v>
      </c>
      <c r="AU395" s="17">
        <f>'[4]01_2021 UPDATE'!AZ134</f>
        <v>0</v>
      </c>
      <c r="AV395" s="4">
        <f>MIN(J395,M395,N395,O395,R395,U395,X395,AA395,AD395,AG395,AJ395,AM395,AP395,AS395)</f>
        <v>1552.6599999999999</v>
      </c>
      <c r="AW395" s="4">
        <f>MAX(J395,M395,N395,O395,R395,U395,X395,AA395,AD395,AG395,AJ395,AM395,AP395,AS395)</f>
        <v>2409.3000000000002</v>
      </c>
      <c r="AX395" s="17">
        <f>'[4]01_2021 UPDATE'!BC134</f>
        <v>0</v>
      </c>
    </row>
    <row r="396" spans="1:52" x14ac:dyDescent="0.25">
      <c r="A396" s="3"/>
      <c r="C396" s="11" t="s">
        <v>56</v>
      </c>
      <c r="D396" s="3">
        <v>43248</v>
      </c>
      <c r="E396" s="4">
        <v>474</v>
      </c>
      <c r="F396" s="54"/>
      <c r="H396" s="4">
        <f>E396*0.7</f>
        <v>331.79999999999995</v>
      </c>
      <c r="I396" s="17"/>
      <c r="K396" s="4">
        <f>'[4]01_2021 UPDATE'!M134</f>
        <v>168.06</v>
      </c>
      <c r="L396" s="17"/>
      <c r="P396" s="4">
        <f>'[4]01_2021 UPDATE'!R134</f>
        <v>207.91088100000002</v>
      </c>
      <c r="Q396" s="17"/>
      <c r="S396" s="4">
        <f>'[4]01_2021 UPDATE'!U134</f>
        <v>202.95</v>
      </c>
      <c r="T396" s="17"/>
      <c r="V396" s="4">
        <f>'[4]01_2021 UPDATE'!X134</f>
        <v>264.8271412098</v>
      </c>
      <c r="W396" s="17"/>
      <c r="Y396" s="4">
        <f>'[4]01_2021 UPDATE'!AA134</f>
        <v>245.38631249999997</v>
      </c>
      <c r="Z396" s="17"/>
      <c r="AB396" s="4">
        <f>'[4]01_2021 UPDATE'!AD134</f>
        <v>345</v>
      </c>
      <c r="AC396" s="17"/>
      <c r="AE396" s="4">
        <f>'[4]01_2021 UPDATE'!AJ134</f>
        <v>199.24792762499999</v>
      </c>
      <c r="AF396" s="17"/>
      <c r="AH396" s="4">
        <f>'[4]01_2021 UPDATE'!AM134</f>
        <v>225.23678775000002</v>
      </c>
      <c r="AI396" s="17"/>
      <c r="AK396" s="4">
        <f>'[4]01_2021 UPDATE'!AP134</f>
        <v>207.91088100000002</v>
      </c>
      <c r="AL396" s="17"/>
      <c r="AN396" s="4">
        <f>'[4]01_2021 UPDATE'!AS134</f>
        <v>207.91088100000002</v>
      </c>
      <c r="AO396" s="17"/>
      <c r="AQ396" s="4">
        <f>'[4]01_2021 UPDATE'!AV134</f>
        <v>207.91088100000002</v>
      </c>
      <c r="AR396" s="17"/>
      <c r="AT396" s="4">
        <f>'[4]01_2021 UPDATE'!AY134</f>
        <v>220.92959375249995</v>
      </c>
      <c r="AU396" s="17"/>
      <c r="AX396" s="17"/>
      <c r="AY396" s="4">
        <f>'[4]01_2021 UPDATE'!BD134</f>
        <v>168.06</v>
      </c>
      <c r="AZ396" s="4">
        <f>'[4]01_2021 UPDATE'!BE134</f>
        <v>345</v>
      </c>
    </row>
    <row r="397" spans="1:52" x14ac:dyDescent="0.25">
      <c r="A397" s="3" t="s">
        <v>54</v>
      </c>
      <c r="B397" s="1" t="s">
        <v>309</v>
      </c>
      <c r="C397" s="11" t="s">
        <v>64</v>
      </c>
      <c r="D397" s="3">
        <v>43249</v>
      </c>
      <c r="E397" s="4">
        <v>3386</v>
      </c>
      <c r="F397" s="54"/>
      <c r="G397" s="4">
        <f t="shared" ref="G397" si="544">E397*0.7</f>
        <v>2370.1999999999998</v>
      </c>
      <c r="I397" s="17">
        <f>'[4]01_2021 UPDATE'!K135</f>
        <v>0</v>
      </c>
      <c r="J397" s="4">
        <v>2370.1999999999998</v>
      </c>
      <c r="L397" s="17">
        <f>'[4]01_2021 UPDATE'!N135</f>
        <v>0</v>
      </c>
      <c r="M397" s="4">
        <f t="shared" ref="M397" si="545">E397*0.65</f>
        <v>2200.9</v>
      </c>
      <c r="N397" s="4">
        <f t="shared" si="453"/>
        <v>2539.5</v>
      </c>
      <c r="O397" s="4">
        <f>E397*0.9</f>
        <v>3047.4</v>
      </c>
      <c r="Q397" s="17">
        <f>'[4]01_2021 UPDATE'!S135</f>
        <v>0</v>
      </c>
      <c r="R397" s="4">
        <f t="shared" si="455"/>
        <v>2708.8</v>
      </c>
      <c r="T397" s="17">
        <f>'[4]01_2021 UPDATE'!V135</f>
        <v>0</v>
      </c>
      <c r="U397" s="4">
        <v>2370.1999999999998</v>
      </c>
      <c r="W397" s="17">
        <f>'[4]01_2021 UPDATE'!Y135</f>
        <v>0</v>
      </c>
      <c r="X397" s="4">
        <v>2370.1999999999998</v>
      </c>
      <c r="Z397" s="17">
        <f>'[4]01_2021 UPDATE'!AB135</f>
        <v>0</v>
      </c>
      <c r="AA397" s="4">
        <f>'[4]01_2021 UPDATE'!AC135</f>
        <v>2126.25</v>
      </c>
      <c r="AC397" s="17">
        <f>'[4]01_2021 UPDATE'!AE135</f>
        <v>0</v>
      </c>
      <c r="AD397" s="4">
        <f t="shared" si="456"/>
        <v>2200.9</v>
      </c>
      <c r="AF397" s="17">
        <f>'[4]01_2021 UPDATE'!AK135</f>
        <v>0</v>
      </c>
      <c r="AG397" s="4">
        <f t="shared" si="457"/>
        <v>2878.1</v>
      </c>
      <c r="AI397" s="17">
        <f>'[4]01_2021 UPDATE'!AN135</f>
        <v>0</v>
      </c>
      <c r="AJ397" s="4">
        <f t="shared" si="458"/>
        <v>2539.5</v>
      </c>
      <c r="AL397" s="17">
        <f>'[4]01_2021 UPDATE'!AQ135</f>
        <v>0</v>
      </c>
      <c r="AM397" s="4">
        <v>2539.5</v>
      </c>
      <c r="AO397" s="17">
        <f>'[4]01_2021 UPDATE'!AT135</f>
        <v>0</v>
      </c>
      <c r="AP397" s="4">
        <v>2539.5</v>
      </c>
      <c r="AR397" s="17">
        <f>'[4]01_2021 UPDATE'!AW135</f>
        <v>0</v>
      </c>
      <c r="AS397" s="4">
        <f>E397*0.58</f>
        <v>1963.8799999999999</v>
      </c>
      <c r="AU397" s="17">
        <f>'[4]01_2021 UPDATE'!AZ135</f>
        <v>0</v>
      </c>
      <c r="AV397" s="4">
        <f>MIN(J397,M397,N397,O397,R397,U397,X397,AA397,AD397,AG397,AJ397,AM397,AP397,AS397)</f>
        <v>1963.8799999999999</v>
      </c>
      <c r="AW397" s="4">
        <f>MAX(J397,M397,N397,O397,R397,U397,X397,AA397,AD397,AG397,AJ397,AM397,AP397,AS397)</f>
        <v>3047.4</v>
      </c>
      <c r="AX397" s="17">
        <f>'[4]01_2021 UPDATE'!BC135</f>
        <v>0</v>
      </c>
    </row>
    <row r="398" spans="1:52" x14ac:dyDescent="0.25">
      <c r="A398" s="3"/>
      <c r="C398" s="11" t="s">
        <v>56</v>
      </c>
      <c r="D398" s="3">
        <v>43249</v>
      </c>
      <c r="E398" s="4">
        <v>340</v>
      </c>
      <c r="F398" s="54"/>
      <c r="H398" s="4">
        <f>E398*0.7</f>
        <v>237.99999999999997</v>
      </c>
      <c r="I398" s="17"/>
      <c r="K398" s="4">
        <f>'[4]01_2021 UPDATE'!M135</f>
        <v>155.36000000000001</v>
      </c>
      <c r="L398" s="17"/>
      <c r="P398" s="4">
        <f>'[4]01_2021 UPDATE'!R135</f>
        <v>192.20393555999999</v>
      </c>
      <c r="Q398" s="17"/>
      <c r="S398" s="4">
        <f>'[4]01_2021 UPDATE'!U135</f>
        <v>186.98</v>
      </c>
      <c r="T398" s="17"/>
      <c r="V398" s="4">
        <f>'[4]01_2021 UPDATE'!X135</f>
        <v>244.22046293449998</v>
      </c>
      <c r="W398" s="17"/>
      <c r="Y398" s="4">
        <f>'[4]01_2021 UPDATE'!AA135</f>
        <v>225.49012500000001</v>
      </c>
      <c r="Z398" s="17"/>
      <c r="AB398" s="4">
        <f>'[4]01_2021 UPDATE'!AD135</f>
        <v>247.5</v>
      </c>
      <c r="AC398" s="17"/>
      <c r="AE398" s="4">
        <f>'[4]01_2021 UPDATE'!AJ135</f>
        <v>184.19543824499996</v>
      </c>
      <c r="AF398" s="17"/>
      <c r="AH398" s="4">
        <f>'[4]01_2021 UPDATE'!AM135</f>
        <v>208.22093018999999</v>
      </c>
      <c r="AI398" s="17"/>
      <c r="AK398" s="4">
        <f>'[4]01_2021 UPDATE'!AP135</f>
        <v>192.20393555999999</v>
      </c>
      <c r="AL398" s="17"/>
      <c r="AN398" s="4">
        <f>'[4]01_2021 UPDATE'!AS135</f>
        <v>192.20393555999999</v>
      </c>
      <c r="AO398" s="17"/>
      <c r="AQ398" s="4">
        <f>'[4]01_2021 UPDATE'!AV135</f>
        <v>192.20393555999999</v>
      </c>
      <c r="AR398" s="17"/>
      <c r="AT398" s="4">
        <f>'[4]01_2021 UPDATE'!AY135</f>
        <v>204.13447217499996</v>
      </c>
      <c r="AU398" s="17"/>
      <c r="AX398" s="17"/>
      <c r="AY398" s="4">
        <f>'[4]01_2021 UPDATE'!BD135</f>
        <v>155.36000000000001</v>
      </c>
      <c r="AZ398" s="4">
        <f>'[4]01_2021 UPDATE'!BE135</f>
        <v>247.5</v>
      </c>
    </row>
    <row r="399" spans="1:52" x14ac:dyDescent="0.25">
      <c r="A399" s="3" t="s">
        <v>54</v>
      </c>
      <c r="B399" s="1" t="s">
        <v>310</v>
      </c>
      <c r="C399" s="11" t="s">
        <v>64</v>
      </c>
      <c r="D399" s="3">
        <v>70030</v>
      </c>
      <c r="E399" s="4">
        <v>257</v>
      </c>
      <c r="F399" s="54"/>
      <c r="G399" s="4">
        <f t="shared" ref="G399" si="546">E399*0.7</f>
        <v>179.89999999999998</v>
      </c>
      <c r="I399" s="17">
        <f>'[4]01_2021 UPDATE'!K168</f>
        <v>0</v>
      </c>
      <c r="J399" s="4">
        <f>E399*0.7</f>
        <v>179.89999999999998</v>
      </c>
      <c r="L399" s="17">
        <f>'[4]01_2021 UPDATE'!N168</f>
        <v>0</v>
      </c>
      <c r="M399" s="4">
        <f t="shared" ref="M399" si="547">E399*0.65</f>
        <v>167.05</v>
      </c>
      <c r="N399" s="4">
        <f t="shared" si="453"/>
        <v>192.75</v>
      </c>
      <c r="O399" s="4">
        <f>E399*0.9</f>
        <v>231.3</v>
      </c>
      <c r="Q399" s="17">
        <f>'[4]01_2021 UPDATE'!S168</f>
        <v>0</v>
      </c>
      <c r="R399" s="4">
        <f t="shared" si="455"/>
        <v>205.60000000000002</v>
      </c>
      <c r="T399" s="17">
        <f>'[4]01_2021 UPDATE'!V168</f>
        <v>0</v>
      </c>
      <c r="U399" s="4">
        <v>179.89999999999998</v>
      </c>
      <c r="W399" s="17">
        <f>'[4]01_2021 UPDATE'!Y168</f>
        <v>0</v>
      </c>
      <c r="X399" s="4">
        <v>179.89999999999998</v>
      </c>
      <c r="Z399" s="17">
        <f>'[4]01_2021 UPDATE'!AB168</f>
        <v>0</v>
      </c>
      <c r="AA399" s="4">
        <f>'[4]01_2021 UPDATE'!AC168</f>
        <v>176.25</v>
      </c>
      <c r="AC399" s="17">
        <f>'[4]01_2021 UPDATE'!AE168</f>
        <v>0</v>
      </c>
      <c r="AD399" s="4">
        <f t="shared" si="456"/>
        <v>167.05</v>
      </c>
      <c r="AF399" s="17">
        <f>'[4]01_2021 UPDATE'!AK168</f>
        <v>0</v>
      </c>
      <c r="AG399" s="4">
        <f t="shared" si="457"/>
        <v>218.45</v>
      </c>
      <c r="AI399" s="17">
        <f>'[4]01_2021 UPDATE'!AN168</f>
        <v>0</v>
      </c>
      <c r="AJ399" s="4">
        <f t="shared" si="458"/>
        <v>192.75</v>
      </c>
      <c r="AL399" s="17">
        <f>'[4]01_2021 UPDATE'!AQ168</f>
        <v>0</v>
      </c>
      <c r="AM399" s="4">
        <v>192.75</v>
      </c>
      <c r="AO399" s="17">
        <f>'[4]01_2021 UPDATE'!AT168</f>
        <v>0</v>
      </c>
      <c r="AP399" s="4">
        <v>192.75</v>
      </c>
      <c r="AR399" s="17">
        <f>'[4]01_2021 UPDATE'!AW168</f>
        <v>0</v>
      </c>
      <c r="AS399" s="4">
        <f>E399*0.58</f>
        <v>149.06</v>
      </c>
      <c r="AU399" s="17">
        <f>'[4]01_2021 UPDATE'!AZ168</f>
        <v>0</v>
      </c>
      <c r="AV399" s="4">
        <f>MIN(J399,M399,N399,O399,R399,U399,X399,AA399,AD399,AG399,AJ399,AM399,AP399,AS399)</f>
        <v>149.06</v>
      </c>
      <c r="AW399" s="4">
        <f>MAX(J399,M399,N399,O399,R399,U399,X399,AA399,AD399,AG399,AJ399,AM399,AP399,AS399)</f>
        <v>231.3</v>
      </c>
      <c r="AX399" s="17">
        <f>'[4]01_2021 UPDATE'!BC168</f>
        <v>0</v>
      </c>
    </row>
    <row r="400" spans="1:52" x14ac:dyDescent="0.25">
      <c r="A400" s="3"/>
      <c r="C400" s="11" t="s">
        <v>56</v>
      </c>
      <c r="D400" s="3">
        <v>70030</v>
      </c>
      <c r="E400" s="4">
        <v>26</v>
      </c>
      <c r="F400" s="54"/>
      <c r="H400" s="4">
        <f>E400*0.7</f>
        <v>18.2</v>
      </c>
      <c r="I400" s="17"/>
      <c r="K400" s="4">
        <f>'[4]01_2021 UPDATE'!M168</f>
        <v>8.61</v>
      </c>
      <c r="L400" s="17"/>
      <c r="P400" s="4">
        <f>'[4]01_2021 UPDATE'!R168</f>
        <v>10.438527240000001</v>
      </c>
      <c r="Q400" s="17"/>
      <c r="S400" s="4">
        <f>'[4]01_2021 UPDATE'!U168</f>
        <v>8.1199999999999992</v>
      </c>
      <c r="T400" s="17"/>
      <c r="V400" s="4">
        <f>'[4]01_2021 UPDATE'!X168</f>
        <v>11.782366466000003</v>
      </c>
      <c r="W400" s="17"/>
      <c r="Y400" s="4">
        <f>'[4]01_2021 UPDATE'!AA168</f>
        <v>10.895531250000001</v>
      </c>
      <c r="Z400" s="17"/>
      <c r="AB400" s="4">
        <f>'[4]01_2021 UPDATE'!AD168</f>
        <v>18.75</v>
      </c>
      <c r="AC400" s="17"/>
      <c r="AE400" s="4">
        <f>'[4]01_2021 UPDATE'!AJ168</f>
        <v>10.003588605000001</v>
      </c>
      <c r="AF400" s="17"/>
      <c r="AH400" s="4">
        <f>'[4]01_2021 UPDATE'!AM168</f>
        <v>11.308404510000003</v>
      </c>
      <c r="AI400" s="17"/>
      <c r="AK400" s="4">
        <f>'[4]01_2021 UPDATE'!AP168</f>
        <v>10.438527240000001</v>
      </c>
      <c r="AL400" s="17"/>
      <c r="AN400" s="4">
        <f>'[4]01_2021 UPDATE'!AS168</f>
        <v>10.438527240000001</v>
      </c>
      <c r="AO400" s="17"/>
      <c r="AQ400" s="4">
        <f>'[4]01_2021 UPDATE'!AV168</f>
        <v>10.438527240000001</v>
      </c>
      <c r="AR400" s="17"/>
      <c r="AT400" s="4">
        <f>'[4]01_2021 UPDATE'!AY168</f>
        <v>10.879303312499999</v>
      </c>
      <c r="AU400" s="17"/>
      <c r="AX400" s="17"/>
      <c r="AY400" s="4">
        <f>'[4]01_2021 UPDATE'!BD168</f>
        <v>8.1199999999999992</v>
      </c>
      <c r="AZ400" s="4">
        <f>'[4]01_2021 UPDATE'!BE168</f>
        <v>18.75</v>
      </c>
    </row>
    <row r="401" spans="1:52" x14ac:dyDescent="0.25">
      <c r="A401" s="3" t="s">
        <v>54</v>
      </c>
      <c r="B401" s="1" t="s">
        <v>311</v>
      </c>
      <c r="C401" s="11" t="s">
        <v>64</v>
      </c>
      <c r="D401" s="3">
        <v>70110</v>
      </c>
      <c r="E401" s="4">
        <v>404</v>
      </c>
      <c r="F401" s="54"/>
      <c r="G401" s="4">
        <f t="shared" ref="G401" si="548">E401*0.7</f>
        <v>282.79999999999995</v>
      </c>
      <c r="I401" s="17">
        <f>'[4]01_2021 UPDATE'!K169</f>
        <v>0</v>
      </c>
      <c r="J401" s="4">
        <v>282.79999999999995</v>
      </c>
      <c r="L401" s="17">
        <f>'[4]01_2021 UPDATE'!N169</f>
        <v>0</v>
      </c>
      <c r="M401" s="4">
        <f t="shared" ref="M401" si="549">E401*0.65</f>
        <v>262.60000000000002</v>
      </c>
      <c r="N401" s="4">
        <f t="shared" si="453"/>
        <v>303</v>
      </c>
      <c r="O401" s="4">
        <f>E401*0.9</f>
        <v>363.6</v>
      </c>
      <c r="Q401" s="17">
        <f>'[4]01_2021 UPDATE'!S169</f>
        <v>0</v>
      </c>
      <c r="R401" s="4">
        <f t="shared" si="455"/>
        <v>323.20000000000005</v>
      </c>
      <c r="T401" s="17">
        <f>'[4]01_2021 UPDATE'!V169</f>
        <v>0</v>
      </c>
      <c r="U401" s="4">
        <v>282.79999999999995</v>
      </c>
      <c r="W401" s="17">
        <f>'[4]01_2021 UPDATE'!Y169</f>
        <v>0</v>
      </c>
      <c r="X401" s="4">
        <v>282.79999999999995</v>
      </c>
      <c r="Z401" s="17">
        <f>'[4]01_2021 UPDATE'!AB169</f>
        <v>0</v>
      </c>
      <c r="AA401" s="4">
        <f>'[4]01_2021 UPDATE'!AC169</f>
        <v>277.5</v>
      </c>
      <c r="AC401" s="17">
        <f>'[4]01_2021 UPDATE'!AE169</f>
        <v>0</v>
      </c>
      <c r="AD401" s="4">
        <f t="shared" si="456"/>
        <v>262.60000000000002</v>
      </c>
      <c r="AF401" s="17">
        <f>'[4]01_2021 UPDATE'!AK169</f>
        <v>0</v>
      </c>
      <c r="AG401" s="4">
        <f t="shared" si="457"/>
        <v>343.4</v>
      </c>
      <c r="AI401" s="17">
        <f>'[4]01_2021 UPDATE'!AN169</f>
        <v>0</v>
      </c>
      <c r="AJ401" s="4">
        <f t="shared" si="458"/>
        <v>303</v>
      </c>
      <c r="AL401" s="17">
        <f>'[4]01_2021 UPDATE'!AQ169</f>
        <v>0</v>
      </c>
      <c r="AM401" s="4">
        <v>303</v>
      </c>
      <c r="AO401" s="17">
        <f>'[4]01_2021 UPDATE'!AT169</f>
        <v>0</v>
      </c>
      <c r="AP401" s="4">
        <v>303</v>
      </c>
      <c r="AR401" s="17">
        <f>'[4]01_2021 UPDATE'!AW169</f>
        <v>0</v>
      </c>
      <c r="AS401" s="4">
        <f>E401*0.58</f>
        <v>234.32</v>
      </c>
      <c r="AU401" s="17">
        <f>'[4]01_2021 UPDATE'!AZ169</f>
        <v>0</v>
      </c>
      <c r="AV401" s="4">
        <f>MIN(J401,M401,N401,O401,R401,U401,X401,AA401,AD401,AG401,AJ401,AM401,AP401,AS401)</f>
        <v>234.32</v>
      </c>
      <c r="AW401" s="4">
        <f>MAX(J401,M401,N401,O401,R401,U401,X401,AA401,AD401,AG401,AJ401,AM401,AP401,AS401)</f>
        <v>363.6</v>
      </c>
      <c r="AX401" s="17">
        <f>'[4]01_2021 UPDATE'!BC169</f>
        <v>0</v>
      </c>
    </row>
    <row r="402" spans="1:52" x14ac:dyDescent="0.25">
      <c r="A402" s="3"/>
      <c r="C402" s="11" t="s">
        <v>56</v>
      </c>
      <c r="D402" s="3">
        <v>70110</v>
      </c>
      <c r="E402" s="4">
        <v>30</v>
      </c>
      <c r="F402" s="54"/>
      <c r="H402" s="4">
        <f>E402*0.7</f>
        <v>21</v>
      </c>
      <c r="I402" s="17"/>
      <c r="K402" s="4">
        <f>'[4]01_2021 UPDATE'!M169</f>
        <v>12.95</v>
      </c>
      <c r="L402" s="17"/>
      <c r="P402" s="4">
        <f>'[4]01_2021 UPDATE'!R169</f>
        <v>15.6926538</v>
      </c>
      <c r="Q402" s="17"/>
      <c r="S402" s="4">
        <f>'[4]01_2021 UPDATE'!U169</f>
        <v>11.54</v>
      </c>
      <c r="T402" s="17"/>
      <c r="V402" s="4">
        <f>'[4]01_2021 UPDATE'!X169</f>
        <v>17.016364002300005</v>
      </c>
      <c r="W402" s="17"/>
      <c r="Y402" s="4">
        <f>'[4]01_2021 UPDATE'!AA169</f>
        <v>15.63271875</v>
      </c>
      <c r="Z402" s="17"/>
      <c r="AB402" s="4">
        <f>'[4]01_2021 UPDATE'!AD169</f>
        <v>21.75</v>
      </c>
      <c r="AC402" s="17"/>
      <c r="AE402" s="4">
        <f>'[4]01_2021 UPDATE'!AJ169</f>
        <v>15.038793224999999</v>
      </c>
      <c r="AF402" s="17"/>
      <c r="AH402" s="4">
        <f>'[4]01_2021 UPDATE'!AM169</f>
        <v>17.000374950000001</v>
      </c>
      <c r="AI402" s="17"/>
      <c r="AK402" s="4">
        <f>'[4]01_2021 UPDATE'!AP169</f>
        <v>15.6926538</v>
      </c>
      <c r="AL402" s="17"/>
      <c r="AN402" s="4">
        <f>'[4]01_2021 UPDATE'!AS169</f>
        <v>15.6926538</v>
      </c>
      <c r="AO402" s="17"/>
      <c r="AQ402" s="4">
        <f>'[4]01_2021 UPDATE'!AV169</f>
        <v>15.6926538</v>
      </c>
      <c r="AR402" s="17"/>
      <c r="AT402" s="4">
        <f>'[4]01_2021 UPDATE'!AY169</f>
        <v>16.317603502499999</v>
      </c>
      <c r="AU402" s="17"/>
      <c r="AX402" s="17"/>
      <c r="AY402" s="4">
        <f>'[4]01_2021 UPDATE'!BD169</f>
        <v>11.54</v>
      </c>
      <c r="AZ402" s="4">
        <f>'[4]01_2021 UPDATE'!BE169</f>
        <v>21.75</v>
      </c>
    </row>
    <row r="403" spans="1:52" x14ac:dyDescent="0.25">
      <c r="A403" s="3" t="s">
        <v>54</v>
      </c>
      <c r="B403" s="1" t="s">
        <v>312</v>
      </c>
      <c r="C403" s="11" t="s">
        <v>64</v>
      </c>
      <c r="D403" s="3">
        <v>70150</v>
      </c>
      <c r="E403" s="4">
        <v>404</v>
      </c>
      <c r="F403" s="54"/>
      <c r="G403" s="4">
        <f t="shared" ref="G403" si="550">E403*0.7</f>
        <v>282.79999999999995</v>
      </c>
      <c r="I403" s="17">
        <f>'[4]01_2021 UPDATE'!K171</f>
        <v>0</v>
      </c>
      <c r="J403" s="4">
        <v>282.79999999999995</v>
      </c>
      <c r="L403" s="17">
        <f>'[4]01_2021 UPDATE'!N171</f>
        <v>0</v>
      </c>
      <c r="M403" s="4">
        <f t="shared" ref="M403" si="551">E403*0.65</f>
        <v>262.60000000000002</v>
      </c>
      <c r="N403" s="4">
        <f t="shared" si="453"/>
        <v>303</v>
      </c>
      <c r="O403" s="4">
        <f>E403*0.9</f>
        <v>363.6</v>
      </c>
      <c r="Q403" s="17">
        <f>'[4]01_2021 UPDATE'!S171</f>
        <v>0</v>
      </c>
      <c r="R403" s="4">
        <f t="shared" si="455"/>
        <v>323.20000000000005</v>
      </c>
      <c r="T403" s="17">
        <f>'[4]01_2021 UPDATE'!V171</f>
        <v>0</v>
      </c>
      <c r="U403" s="4">
        <v>282.79999999999995</v>
      </c>
      <c r="W403" s="17">
        <f>'[4]01_2021 UPDATE'!Y171</f>
        <v>0</v>
      </c>
      <c r="X403" s="4">
        <v>282.79999999999995</v>
      </c>
      <c r="Z403" s="17">
        <f>'[4]01_2021 UPDATE'!AB171</f>
        <v>0</v>
      </c>
      <c r="AA403" s="4">
        <f>'[4]01_2021 UPDATE'!AC171</f>
        <v>277.5</v>
      </c>
      <c r="AC403" s="17">
        <f>'[4]01_2021 UPDATE'!AE171</f>
        <v>0</v>
      </c>
      <c r="AD403" s="4">
        <f t="shared" si="456"/>
        <v>262.60000000000002</v>
      </c>
      <c r="AF403" s="17">
        <f>'[4]01_2021 UPDATE'!AK171</f>
        <v>0</v>
      </c>
      <c r="AG403" s="4">
        <f t="shared" si="457"/>
        <v>343.4</v>
      </c>
      <c r="AI403" s="17">
        <f>'[4]01_2021 UPDATE'!AN171</f>
        <v>0</v>
      </c>
      <c r="AJ403" s="4">
        <f t="shared" si="458"/>
        <v>303</v>
      </c>
      <c r="AL403" s="17">
        <f>'[4]01_2021 UPDATE'!AQ171</f>
        <v>0</v>
      </c>
      <c r="AM403" s="4">
        <v>303</v>
      </c>
      <c r="AO403" s="17">
        <f>'[4]01_2021 UPDATE'!AT171</f>
        <v>0</v>
      </c>
      <c r="AP403" s="4">
        <v>303</v>
      </c>
      <c r="AR403" s="17">
        <f>'[4]01_2021 UPDATE'!AW171</f>
        <v>0</v>
      </c>
      <c r="AS403" s="4">
        <f>E403*0.58</f>
        <v>234.32</v>
      </c>
      <c r="AU403" s="17">
        <f>'[4]01_2021 UPDATE'!AZ171</f>
        <v>0</v>
      </c>
      <c r="AV403" s="4">
        <f>MIN(J403,M403,N403,O403,R403,U403,X403,AA403,AD403,AG403,AJ403,AM403,AP403,AS403)</f>
        <v>234.32</v>
      </c>
      <c r="AW403" s="4">
        <f>MAX(J403,M403,N403,O403,R403,U403,X403,AA403,AD403,AG403,AJ403,AM403,AP403,AS403)</f>
        <v>363.6</v>
      </c>
      <c r="AX403" s="17">
        <f>'[4]01_2021 UPDATE'!BC171</f>
        <v>0</v>
      </c>
    </row>
    <row r="404" spans="1:52" x14ac:dyDescent="0.25">
      <c r="A404" s="3"/>
      <c r="C404" s="11" t="s">
        <v>56</v>
      </c>
      <c r="D404" s="3">
        <v>70150</v>
      </c>
      <c r="E404" s="4">
        <v>30</v>
      </c>
      <c r="F404" s="54"/>
      <c r="H404" s="4">
        <f>E404*0.7</f>
        <v>21</v>
      </c>
      <c r="I404" s="17"/>
      <c r="K404" s="4">
        <f>'[4]01_2021 UPDATE'!M171</f>
        <v>17.59</v>
      </c>
      <c r="L404" s="17"/>
      <c r="P404" s="4">
        <f>'[4]01_2021 UPDATE'!R171</f>
        <v>16.573105440000003</v>
      </c>
      <c r="Q404" s="17"/>
      <c r="S404" s="4">
        <f>'[4]01_2021 UPDATE'!U171</f>
        <v>11.88</v>
      </c>
      <c r="T404" s="17"/>
      <c r="V404" s="4">
        <f>'[4]01_2021 UPDATE'!X171</f>
        <v>17.9693072299</v>
      </c>
      <c r="W404" s="17"/>
      <c r="Y404" s="4">
        <f>'[4]01_2021 UPDATE'!AA171</f>
        <v>16.106437500000002</v>
      </c>
      <c r="Z404" s="17"/>
      <c r="AB404" s="4">
        <f>'[4]01_2021 UPDATE'!AD171</f>
        <v>21.75</v>
      </c>
      <c r="AC404" s="17"/>
      <c r="AE404" s="4">
        <f>'[4]01_2021 UPDATE'!AJ171</f>
        <v>10.432319760000002</v>
      </c>
      <c r="AF404" s="17"/>
      <c r="AH404" s="4">
        <f>'[4]01_2021 UPDATE'!AM171</f>
        <v>17.954197560000004</v>
      </c>
      <c r="AI404" s="17"/>
      <c r="AK404" s="4">
        <f>'[4]01_2021 UPDATE'!AP171</f>
        <v>16.573105440000003</v>
      </c>
      <c r="AL404" s="17"/>
      <c r="AN404" s="4">
        <f>'[4]01_2021 UPDATE'!AS171</f>
        <v>16.573105440000003</v>
      </c>
      <c r="AO404" s="17"/>
      <c r="AQ404" s="4">
        <f>'[4]01_2021 UPDATE'!AV171</f>
        <v>16.573105440000003</v>
      </c>
      <c r="AR404" s="17"/>
      <c r="AT404" s="4">
        <f>'[4]01_2021 UPDATE'!AY171</f>
        <v>17.226689799999996</v>
      </c>
      <c r="AU404" s="17"/>
      <c r="AX404" s="17"/>
      <c r="AY404" s="4">
        <f>'[4]01_2021 UPDATE'!BD171</f>
        <v>10.432319760000002</v>
      </c>
      <c r="AZ404" s="4">
        <f>'[4]01_2021 UPDATE'!BE171</f>
        <v>21.75</v>
      </c>
    </row>
    <row r="405" spans="1:52" x14ac:dyDescent="0.25">
      <c r="A405" s="3" t="s">
        <v>54</v>
      </c>
      <c r="B405" s="1" t="s">
        <v>313</v>
      </c>
      <c r="C405" s="11" t="s">
        <v>64</v>
      </c>
      <c r="D405" s="3">
        <v>70160</v>
      </c>
      <c r="E405" s="4">
        <v>208</v>
      </c>
      <c r="F405" s="54"/>
      <c r="G405" s="4">
        <f t="shared" ref="G405" si="552">E405*0.7</f>
        <v>145.6</v>
      </c>
      <c r="I405" s="17">
        <f>'[4]01_2021 UPDATE'!K172</f>
        <v>0</v>
      </c>
      <c r="J405" s="4">
        <v>145.6</v>
      </c>
      <c r="L405" s="17">
        <f>'[4]01_2021 UPDATE'!N172</f>
        <v>0</v>
      </c>
      <c r="M405" s="4">
        <f t="shared" ref="M405" si="553">E405*0.65</f>
        <v>135.20000000000002</v>
      </c>
      <c r="N405" s="4">
        <f t="shared" si="453"/>
        <v>156</v>
      </c>
      <c r="O405" s="4">
        <f>E405*0.9</f>
        <v>187.20000000000002</v>
      </c>
      <c r="Q405" s="17">
        <f>'[4]01_2021 UPDATE'!S172</f>
        <v>0</v>
      </c>
      <c r="R405" s="4">
        <f t="shared" si="455"/>
        <v>166.4</v>
      </c>
      <c r="T405" s="17">
        <f>'[4]01_2021 UPDATE'!V172</f>
        <v>0</v>
      </c>
      <c r="U405" s="4">
        <v>145.6</v>
      </c>
      <c r="W405" s="17">
        <f>'[4]01_2021 UPDATE'!Y172</f>
        <v>0</v>
      </c>
      <c r="X405" s="4">
        <v>145.6</v>
      </c>
      <c r="Z405" s="17">
        <f>'[4]01_2021 UPDATE'!AB172</f>
        <v>0</v>
      </c>
      <c r="AA405" s="4">
        <f>'[4]01_2021 UPDATE'!AC172</f>
        <v>142.5</v>
      </c>
      <c r="AC405" s="17">
        <f>'[4]01_2021 UPDATE'!AE172</f>
        <v>0</v>
      </c>
      <c r="AD405" s="4">
        <f t="shared" si="456"/>
        <v>135.20000000000002</v>
      </c>
      <c r="AF405" s="17">
        <f>'[4]01_2021 UPDATE'!AK172</f>
        <v>0</v>
      </c>
      <c r="AG405" s="4">
        <f t="shared" si="457"/>
        <v>176.79999999999998</v>
      </c>
      <c r="AI405" s="17">
        <f>'[4]01_2021 UPDATE'!AN172</f>
        <v>0</v>
      </c>
      <c r="AJ405" s="4">
        <f t="shared" si="458"/>
        <v>156</v>
      </c>
      <c r="AL405" s="17">
        <f>'[4]01_2021 UPDATE'!AQ172</f>
        <v>0</v>
      </c>
      <c r="AM405" s="4">
        <v>156</v>
      </c>
      <c r="AO405" s="17">
        <f>'[4]01_2021 UPDATE'!AT172</f>
        <v>0</v>
      </c>
      <c r="AP405" s="4">
        <v>156</v>
      </c>
      <c r="AR405" s="17">
        <f>'[4]01_2021 UPDATE'!AW172</f>
        <v>0</v>
      </c>
      <c r="AS405" s="4">
        <f>E405*0.58</f>
        <v>120.63999999999999</v>
      </c>
      <c r="AU405" s="17">
        <f>'[4]01_2021 UPDATE'!AZ172</f>
        <v>0</v>
      </c>
      <c r="AV405" s="4">
        <f>MIN(J405,M405,N405,O405,R405,U405,X405,AA405,AD405,AG405,AJ405,AM405,AP405,AS405)</f>
        <v>120.63999999999999</v>
      </c>
      <c r="AW405" s="4">
        <f>MAX(J405,M405,N405,O405,R405,U405,X405,AA405,AD405,AG405,AJ405,AM405,AP405,AS405)</f>
        <v>187.20000000000002</v>
      </c>
      <c r="AX405" s="17">
        <f>'[4]01_2021 UPDATE'!BC172</f>
        <v>0</v>
      </c>
    </row>
    <row r="406" spans="1:52" x14ac:dyDescent="0.25">
      <c r="A406" s="3"/>
      <c r="C406" s="11" t="s">
        <v>56</v>
      </c>
      <c r="D406" s="3">
        <v>70160</v>
      </c>
      <c r="E406" s="4">
        <v>21</v>
      </c>
      <c r="F406" s="54"/>
      <c r="H406" s="4">
        <f>E406*0.7</f>
        <v>14.7</v>
      </c>
      <c r="I406" s="17"/>
      <c r="K406" s="4">
        <f>'[4]01_2021 UPDATE'!M172</f>
        <v>8.98</v>
      </c>
      <c r="L406" s="17"/>
      <c r="P406" s="4">
        <f>'[4]01_2021 UPDATE'!R172</f>
        <v>10.885898880000003</v>
      </c>
      <c r="Q406" s="17"/>
      <c r="S406" s="4">
        <f>'[4]01_2021 UPDATE'!U172</f>
        <v>8.1199999999999992</v>
      </c>
      <c r="T406" s="17"/>
      <c r="V406" s="4">
        <f>'[4]01_2021 UPDATE'!X172</f>
        <v>11.782366466000003</v>
      </c>
      <c r="W406" s="17"/>
      <c r="Y406" s="4">
        <f>'[4]01_2021 UPDATE'!AA172</f>
        <v>10.421812500000001</v>
      </c>
      <c r="Z406" s="17"/>
      <c r="AB406" s="4">
        <f>'[4]01_2021 UPDATE'!AD172</f>
        <v>15</v>
      </c>
      <c r="AC406" s="17"/>
      <c r="AE406" s="4">
        <f>'[4]01_2021 UPDATE'!AJ172</f>
        <v>10.432319760000002</v>
      </c>
      <c r="AF406" s="17"/>
      <c r="AH406" s="4">
        <f>'[4]01_2021 UPDATE'!AM172</f>
        <v>11.793057120000004</v>
      </c>
      <c r="AI406" s="17"/>
      <c r="AK406" s="4">
        <f>'[4]01_2021 UPDATE'!AP172</f>
        <v>10.885898880000003</v>
      </c>
      <c r="AL406" s="17"/>
      <c r="AN406" s="4">
        <f>'[4]01_2021 UPDATE'!AS172</f>
        <v>10.885898880000003</v>
      </c>
      <c r="AO406" s="17"/>
      <c r="AQ406" s="4">
        <f>'[4]01_2021 UPDATE'!AV172</f>
        <v>10.885898880000003</v>
      </c>
      <c r="AR406" s="17"/>
      <c r="AT406" s="4">
        <f>'[4]01_2021 UPDATE'!AY172</f>
        <v>11.337900860000001</v>
      </c>
      <c r="AU406" s="17"/>
      <c r="AX406" s="17"/>
      <c r="AY406" s="4">
        <f>'[4]01_2021 UPDATE'!BD172</f>
        <v>8.1199999999999992</v>
      </c>
      <c r="AZ406" s="4">
        <f>'[4]01_2021 UPDATE'!BE172</f>
        <v>15</v>
      </c>
    </row>
    <row r="407" spans="1:52" x14ac:dyDescent="0.25">
      <c r="A407" s="3" t="s">
        <v>54</v>
      </c>
      <c r="B407" s="1" t="s">
        <v>314</v>
      </c>
      <c r="C407" s="11" t="s">
        <v>64</v>
      </c>
      <c r="D407" s="3">
        <v>70210</v>
      </c>
      <c r="E407" s="4">
        <v>262</v>
      </c>
      <c r="F407" s="54"/>
      <c r="G407" s="4">
        <f t="shared" ref="G407" si="554">E407*0.7</f>
        <v>183.39999999999998</v>
      </c>
      <c r="I407" s="17">
        <f>'[4]01_2021 UPDATE'!K173</f>
        <v>0</v>
      </c>
      <c r="J407" s="4">
        <v>183.39999999999998</v>
      </c>
      <c r="L407" s="17">
        <f>'[4]01_2021 UPDATE'!N173</f>
        <v>0</v>
      </c>
      <c r="M407" s="4">
        <f t="shared" ref="M407" si="555">E407*0.65</f>
        <v>170.3</v>
      </c>
      <c r="N407" s="4">
        <f t="shared" si="453"/>
        <v>196.5</v>
      </c>
      <c r="O407" s="4">
        <f>E407*0.9</f>
        <v>235.8</v>
      </c>
      <c r="Q407" s="17">
        <f>'[4]01_2021 UPDATE'!S173</f>
        <v>0</v>
      </c>
      <c r="R407" s="4">
        <f t="shared" si="455"/>
        <v>209.60000000000002</v>
      </c>
      <c r="T407" s="17">
        <f>'[4]01_2021 UPDATE'!V173</f>
        <v>0</v>
      </c>
      <c r="U407" s="4">
        <v>183.39999999999998</v>
      </c>
      <c r="W407" s="17">
        <f>'[4]01_2021 UPDATE'!Y173</f>
        <v>0</v>
      </c>
      <c r="X407" s="4">
        <v>183.39999999999998</v>
      </c>
      <c r="Z407" s="17">
        <f>'[4]01_2021 UPDATE'!AB173</f>
        <v>0</v>
      </c>
      <c r="AA407" s="4">
        <f>'[4]01_2021 UPDATE'!AC173</f>
        <v>180</v>
      </c>
      <c r="AC407" s="17">
        <f>'[4]01_2021 UPDATE'!AE173</f>
        <v>0</v>
      </c>
      <c r="AD407" s="4">
        <f t="shared" si="456"/>
        <v>170.3</v>
      </c>
      <c r="AF407" s="17">
        <f>'[4]01_2021 UPDATE'!AK173</f>
        <v>0</v>
      </c>
      <c r="AG407" s="4">
        <f t="shared" si="457"/>
        <v>222.7</v>
      </c>
      <c r="AI407" s="17">
        <f>'[4]01_2021 UPDATE'!AN173</f>
        <v>0</v>
      </c>
      <c r="AJ407" s="4">
        <f t="shared" si="458"/>
        <v>196.5</v>
      </c>
      <c r="AL407" s="17">
        <f>'[4]01_2021 UPDATE'!AQ173</f>
        <v>0</v>
      </c>
      <c r="AM407" s="4">
        <v>196.5</v>
      </c>
      <c r="AO407" s="17">
        <f>'[4]01_2021 UPDATE'!AT173</f>
        <v>0</v>
      </c>
      <c r="AP407" s="4">
        <v>196.5</v>
      </c>
      <c r="AR407" s="17">
        <f>'[4]01_2021 UPDATE'!AW173</f>
        <v>0</v>
      </c>
      <c r="AS407" s="4">
        <f>E407*0.58</f>
        <v>151.95999999999998</v>
      </c>
      <c r="AU407" s="17">
        <f>'[4]01_2021 UPDATE'!AZ173</f>
        <v>0</v>
      </c>
      <c r="AV407" s="4">
        <f>MIN(J407,M407,N407,O407,R407,U407,X407,AA407,AD407,AG407,AJ407,AM407,AP407,AS407)</f>
        <v>151.95999999999998</v>
      </c>
      <c r="AW407" s="4">
        <f>MAX(J407,M407,N407,O407,R407,U407,X407,AA407,AD407,AG407,AJ407,AM407,AP407,AS407)</f>
        <v>235.8</v>
      </c>
      <c r="AX407" s="17">
        <f>'[4]01_2021 UPDATE'!BC173</f>
        <v>0</v>
      </c>
    </row>
    <row r="408" spans="1:52" x14ac:dyDescent="0.25">
      <c r="A408" s="3"/>
      <c r="C408" s="11" t="s">
        <v>56</v>
      </c>
      <c r="D408" s="3">
        <v>70210</v>
      </c>
      <c r="E408" s="4">
        <v>20</v>
      </c>
      <c r="F408" s="54"/>
      <c r="H408" s="4">
        <f>E408*0.7</f>
        <v>14</v>
      </c>
      <c r="I408" s="17"/>
      <c r="K408" s="4">
        <f>'[4]01_2021 UPDATE'!M173</f>
        <v>8.98</v>
      </c>
      <c r="L408" s="17"/>
      <c r="P408" s="4">
        <f>'[4]01_2021 UPDATE'!R173</f>
        <v>10.885898880000003</v>
      </c>
      <c r="Q408" s="17"/>
      <c r="S408" s="4">
        <f>'[4]01_2021 UPDATE'!U173</f>
        <v>8.1199999999999992</v>
      </c>
      <c r="T408" s="17"/>
      <c r="V408" s="4">
        <f>'[4]01_2021 UPDATE'!X173</f>
        <v>12.260276122900001</v>
      </c>
      <c r="W408" s="17"/>
      <c r="Y408" s="4">
        <f>'[4]01_2021 UPDATE'!AA173</f>
        <v>10.421812500000001</v>
      </c>
      <c r="Z408" s="17"/>
      <c r="AB408" s="4">
        <f>'[4]01_2021 UPDATE'!AD173</f>
        <v>14.25</v>
      </c>
      <c r="AC408" s="17"/>
      <c r="AE408" s="4">
        <f>'[4]01_2021 UPDATE'!AJ173</f>
        <v>10.432319760000002</v>
      </c>
      <c r="AF408" s="17"/>
      <c r="AH408" s="4">
        <f>'[4]01_2021 UPDATE'!AM173</f>
        <v>11.793057120000004</v>
      </c>
      <c r="AI408" s="17"/>
      <c r="AK408" s="4">
        <f>'[4]01_2021 UPDATE'!AP173</f>
        <v>10.885898880000003</v>
      </c>
      <c r="AL408" s="17"/>
      <c r="AN408" s="4">
        <f>'[4]01_2021 UPDATE'!AS173</f>
        <v>10.885898880000003</v>
      </c>
      <c r="AO408" s="17"/>
      <c r="AQ408" s="4">
        <f>'[4]01_2021 UPDATE'!AV173</f>
        <v>10.885898880000003</v>
      </c>
      <c r="AR408" s="17"/>
      <c r="AT408" s="4">
        <f>'[4]01_2021 UPDATE'!AY173</f>
        <v>11.337900860000001</v>
      </c>
      <c r="AU408" s="17"/>
      <c r="AX408" s="17"/>
      <c r="AY408" s="4">
        <f>'[4]01_2021 UPDATE'!BD173</f>
        <v>8.1199999999999992</v>
      </c>
      <c r="AZ408" s="4">
        <f>'[4]01_2021 UPDATE'!BE173</f>
        <v>14.25</v>
      </c>
    </row>
    <row r="409" spans="1:52" x14ac:dyDescent="0.25">
      <c r="A409" s="3" t="s">
        <v>54</v>
      </c>
      <c r="B409" s="1" t="s">
        <v>315</v>
      </c>
      <c r="C409" s="11" t="s">
        <v>64</v>
      </c>
      <c r="D409" s="3">
        <v>70220</v>
      </c>
      <c r="E409" s="4">
        <v>421</v>
      </c>
      <c r="F409" s="54"/>
      <c r="G409" s="4">
        <f t="shared" ref="G409" si="556">E409*0.7</f>
        <v>294.7</v>
      </c>
      <c r="I409" s="17">
        <f>'[4]01_2021 UPDATE'!K174</f>
        <v>0</v>
      </c>
      <c r="J409" s="4">
        <v>294.7</v>
      </c>
      <c r="L409" s="17">
        <f>'[4]01_2021 UPDATE'!N174</f>
        <v>0</v>
      </c>
      <c r="M409" s="4">
        <f t="shared" ref="M409" si="557">E409*0.65</f>
        <v>273.65000000000003</v>
      </c>
      <c r="N409" s="4">
        <f t="shared" si="453"/>
        <v>315.75</v>
      </c>
      <c r="O409" s="4">
        <f>E409*0.9</f>
        <v>378.90000000000003</v>
      </c>
      <c r="Q409" s="17">
        <f>'[4]01_2021 UPDATE'!S174</f>
        <v>0</v>
      </c>
      <c r="R409" s="4">
        <f t="shared" si="455"/>
        <v>336.8</v>
      </c>
      <c r="T409" s="17">
        <f>'[4]01_2021 UPDATE'!V174</f>
        <v>0</v>
      </c>
      <c r="U409" s="4">
        <v>294.7</v>
      </c>
      <c r="W409" s="17">
        <f>'[4]01_2021 UPDATE'!Y174</f>
        <v>0</v>
      </c>
      <c r="X409" s="4">
        <v>294.7</v>
      </c>
      <c r="Z409" s="17">
        <f>'[4]01_2021 UPDATE'!AB174</f>
        <v>0</v>
      </c>
      <c r="AA409" s="4">
        <f>'[4]01_2021 UPDATE'!AC174</f>
        <v>288.75</v>
      </c>
      <c r="AC409" s="17">
        <f>'[4]01_2021 UPDATE'!AE174</f>
        <v>0</v>
      </c>
      <c r="AD409" s="4">
        <f t="shared" si="456"/>
        <v>273.65000000000003</v>
      </c>
      <c r="AF409" s="17">
        <f>'[4]01_2021 UPDATE'!AK174</f>
        <v>0</v>
      </c>
      <c r="AG409" s="4">
        <f t="shared" si="457"/>
        <v>357.84999999999997</v>
      </c>
      <c r="AI409" s="17">
        <f>'[4]01_2021 UPDATE'!AN174</f>
        <v>0</v>
      </c>
      <c r="AJ409" s="4">
        <f t="shared" si="458"/>
        <v>315.75</v>
      </c>
      <c r="AL409" s="17">
        <f>'[4]01_2021 UPDATE'!AQ174</f>
        <v>0</v>
      </c>
      <c r="AM409" s="4">
        <v>315.75</v>
      </c>
      <c r="AO409" s="17">
        <f>'[4]01_2021 UPDATE'!AT174</f>
        <v>0</v>
      </c>
      <c r="AP409" s="4">
        <v>315.75</v>
      </c>
      <c r="AR409" s="17">
        <f>'[4]01_2021 UPDATE'!AW174</f>
        <v>0</v>
      </c>
      <c r="AS409" s="4">
        <f>E409*0.58</f>
        <v>244.17999999999998</v>
      </c>
      <c r="AU409" s="17">
        <f>'[4]01_2021 UPDATE'!AZ174</f>
        <v>0</v>
      </c>
      <c r="AV409" s="4">
        <f>MIN(J409,M409,N409,O409,R409,U409,X409,AA409,AD409,AG409,AJ409,AM409,AP409,AS409)</f>
        <v>244.17999999999998</v>
      </c>
      <c r="AW409" s="4">
        <f>MAX(J409,M409,N409,O409,R409,U409,X409,AA409,AD409,AG409,AJ409,AM409,AP409,AS409)</f>
        <v>378.90000000000003</v>
      </c>
      <c r="AX409" s="17">
        <f>'[4]01_2021 UPDATE'!BC174</f>
        <v>0</v>
      </c>
    </row>
    <row r="410" spans="1:52" x14ac:dyDescent="0.25">
      <c r="A410" s="3"/>
      <c r="C410" s="11" t="s">
        <v>56</v>
      </c>
      <c r="D410" s="3">
        <v>70220</v>
      </c>
      <c r="E410" s="4">
        <v>29</v>
      </c>
      <c r="F410" s="54"/>
      <c r="H410" s="4">
        <f>E410*0.7</f>
        <v>20.299999999999997</v>
      </c>
      <c r="I410" s="17"/>
      <c r="K410" s="4">
        <f>'[4]01_2021 UPDATE'!M174</f>
        <v>11.51</v>
      </c>
      <c r="L410" s="17"/>
      <c r="P410" s="4">
        <f>'[4]01_2021 UPDATE'!R174</f>
        <v>13.946042159999999</v>
      </c>
      <c r="Q410" s="17"/>
      <c r="S410" s="4">
        <f>'[4]01_2021 UPDATE'!U174</f>
        <v>11.54</v>
      </c>
      <c r="T410" s="17"/>
      <c r="V410" s="4">
        <f>'[4]01_2021 UPDATE'!X174</f>
        <v>17.016364002300005</v>
      </c>
      <c r="W410" s="17"/>
      <c r="Y410" s="4">
        <f>'[4]01_2021 UPDATE'!AA174</f>
        <v>15.63271875</v>
      </c>
      <c r="Z410" s="17"/>
      <c r="AB410" s="4">
        <f>'[4]01_2021 UPDATE'!AD174</f>
        <v>21</v>
      </c>
      <c r="AC410" s="17"/>
      <c r="AE410" s="4">
        <f>'[4]01_2021 UPDATE'!AJ174</f>
        <v>13.364957069999999</v>
      </c>
      <c r="AF410" s="17"/>
      <c r="AH410" s="4">
        <f>'[4]01_2021 UPDATE'!AM174</f>
        <v>15.108212340000001</v>
      </c>
      <c r="AI410" s="17"/>
      <c r="AK410" s="4">
        <f>'[4]01_2021 UPDATE'!AP174</f>
        <v>13.946042159999999</v>
      </c>
      <c r="AL410" s="17"/>
      <c r="AN410" s="4">
        <f>'[4]01_2021 UPDATE'!AS174</f>
        <v>13.946042159999999</v>
      </c>
      <c r="AO410" s="17"/>
      <c r="AQ410" s="4">
        <f>'[4]01_2021 UPDATE'!AV174</f>
        <v>13.946042159999999</v>
      </c>
      <c r="AR410" s="17"/>
      <c r="AT410" s="4">
        <f>'[4]01_2021 UPDATE'!AY174</f>
        <v>16.317603502499999</v>
      </c>
      <c r="AU410" s="17"/>
      <c r="AX410" s="17"/>
      <c r="AY410" s="4">
        <f>'[4]01_2021 UPDATE'!BD174</f>
        <v>11.51</v>
      </c>
      <c r="AZ410" s="4">
        <f>'[4]01_2021 UPDATE'!BE174</f>
        <v>21</v>
      </c>
    </row>
    <row r="411" spans="1:52" x14ac:dyDescent="0.25">
      <c r="A411" s="3" t="s">
        <v>54</v>
      </c>
      <c r="B411" s="1" t="s">
        <v>316</v>
      </c>
      <c r="C411" s="11" t="s">
        <v>64</v>
      </c>
      <c r="D411" s="3">
        <v>70260</v>
      </c>
      <c r="E411" s="4">
        <v>421</v>
      </c>
      <c r="F411" s="54"/>
      <c r="G411" s="4">
        <f t="shared" ref="G411" si="558">E411*0.7</f>
        <v>294.7</v>
      </c>
      <c r="I411" s="17">
        <f>'[4]01_2021 UPDATE'!K175</f>
        <v>0</v>
      </c>
      <c r="J411" s="4">
        <v>294.7</v>
      </c>
      <c r="L411" s="17">
        <f>'[4]01_2021 UPDATE'!N175</f>
        <v>0</v>
      </c>
      <c r="M411" s="4">
        <f t="shared" ref="M411" si="559">E411*0.65</f>
        <v>273.65000000000003</v>
      </c>
      <c r="N411" s="4">
        <f t="shared" si="453"/>
        <v>315.75</v>
      </c>
      <c r="O411" s="4">
        <f>E411*0.9</f>
        <v>378.90000000000003</v>
      </c>
      <c r="Q411" s="17">
        <f>'[4]01_2021 UPDATE'!S175</f>
        <v>0</v>
      </c>
      <c r="R411" s="4">
        <f t="shared" si="455"/>
        <v>336.8</v>
      </c>
      <c r="T411" s="17">
        <f>'[4]01_2021 UPDATE'!V175</f>
        <v>0</v>
      </c>
      <c r="U411" s="4">
        <v>294.7</v>
      </c>
      <c r="W411" s="17">
        <f>'[4]01_2021 UPDATE'!Y175</f>
        <v>0</v>
      </c>
      <c r="X411" s="4">
        <v>294.7</v>
      </c>
      <c r="Z411" s="17">
        <f>'[4]01_2021 UPDATE'!AB175</f>
        <v>0</v>
      </c>
      <c r="AA411" s="4">
        <f>'[4]01_2021 UPDATE'!AC175</f>
        <v>288.75</v>
      </c>
      <c r="AC411" s="17">
        <f>'[4]01_2021 UPDATE'!AE175</f>
        <v>0</v>
      </c>
      <c r="AD411" s="4">
        <f t="shared" si="456"/>
        <v>273.65000000000003</v>
      </c>
      <c r="AF411" s="17">
        <f>'[4]01_2021 UPDATE'!AK175</f>
        <v>0</v>
      </c>
      <c r="AG411" s="4">
        <f t="shared" si="457"/>
        <v>357.84999999999997</v>
      </c>
      <c r="AI411" s="17">
        <f>'[4]01_2021 UPDATE'!AN175</f>
        <v>0</v>
      </c>
      <c r="AJ411" s="4">
        <f t="shared" si="458"/>
        <v>315.75</v>
      </c>
      <c r="AL411" s="17">
        <f>'[4]01_2021 UPDATE'!AQ175</f>
        <v>0</v>
      </c>
      <c r="AM411" s="4">
        <v>315.75</v>
      </c>
      <c r="AO411" s="17">
        <f>'[4]01_2021 UPDATE'!AT175</f>
        <v>0</v>
      </c>
      <c r="AP411" s="4">
        <v>315.75</v>
      </c>
      <c r="AR411" s="17">
        <f>'[4]01_2021 UPDATE'!AW175</f>
        <v>0</v>
      </c>
      <c r="AS411" s="4">
        <f>E411*0.58</f>
        <v>244.17999999999998</v>
      </c>
      <c r="AU411" s="17">
        <f>'[4]01_2021 UPDATE'!AZ175</f>
        <v>0</v>
      </c>
      <c r="AV411" s="4">
        <f>MIN(J411,M411,N411,O411,R411,U411,X411,AA411,AD411,AG411,AJ411,AM411,AP411,AS411)</f>
        <v>244.17999999999998</v>
      </c>
      <c r="AW411" s="4">
        <f>MAX(J411,M411,N411,O411,R411,U411,X411,AA411,AD411,AG411,AJ411,AM411,AP411,AS411)</f>
        <v>378.90000000000003</v>
      </c>
      <c r="AX411" s="17">
        <f>'[4]01_2021 UPDATE'!BC175</f>
        <v>0</v>
      </c>
    </row>
    <row r="412" spans="1:52" x14ac:dyDescent="0.25">
      <c r="A412" s="3"/>
      <c r="C412" s="11" t="s">
        <v>56</v>
      </c>
      <c r="D412" s="3">
        <v>70260</v>
      </c>
      <c r="E412" s="4">
        <v>39</v>
      </c>
      <c r="F412" s="54"/>
      <c r="H412" s="4">
        <f>E412*0.7</f>
        <v>27.299999999999997</v>
      </c>
      <c r="I412" s="17"/>
      <c r="K412" s="4">
        <f>'[4]01_2021 UPDATE'!M175</f>
        <v>14.76</v>
      </c>
      <c r="L412" s="17"/>
      <c r="P412" s="4">
        <f>'[4]01_2021 UPDATE'!R175</f>
        <v>17.88663708</v>
      </c>
      <c r="Q412" s="17"/>
      <c r="S412" s="4">
        <f>'[4]01_2021 UPDATE'!U175</f>
        <v>15.91</v>
      </c>
      <c r="T412" s="17"/>
      <c r="V412" s="4">
        <f>'[4]01_2021 UPDATE'!X175</f>
        <v>23.203304766200002</v>
      </c>
      <c r="W412" s="17"/>
      <c r="Y412" s="4">
        <f>'[4]01_2021 UPDATE'!AA175</f>
        <v>21.317343750000003</v>
      </c>
      <c r="Z412" s="17"/>
      <c r="AB412" s="4">
        <f>'[4]01_2021 UPDATE'!AD175</f>
        <v>28.5</v>
      </c>
      <c r="AC412" s="17"/>
      <c r="AE412" s="4">
        <f>'[4]01_2021 UPDATE'!AJ175</f>
        <v>17.141360535</v>
      </c>
      <c r="AF412" s="17"/>
      <c r="AH412" s="4">
        <f>'[4]01_2021 UPDATE'!AM175</f>
        <v>19.377190170000002</v>
      </c>
      <c r="AI412" s="17"/>
      <c r="AK412" s="4">
        <f>'[4]01_2021 UPDATE'!AP175</f>
        <v>17.88663708</v>
      </c>
      <c r="AL412" s="17"/>
      <c r="AN412" s="4">
        <f>'[4]01_2021 UPDATE'!AS175</f>
        <v>17.88663708</v>
      </c>
      <c r="AO412" s="17"/>
      <c r="AQ412" s="4">
        <f>'[4]01_2021 UPDATE'!AV175</f>
        <v>17.88663708</v>
      </c>
      <c r="AR412" s="17"/>
      <c r="AT412" s="4">
        <f>'[4]01_2021 UPDATE'!AY175</f>
        <v>22.675801720000003</v>
      </c>
      <c r="AU412" s="17"/>
      <c r="AX412" s="17"/>
      <c r="AY412" s="4">
        <f>'[4]01_2021 UPDATE'!BD175</f>
        <v>14.76</v>
      </c>
      <c r="AZ412" s="4">
        <f>'[4]01_2021 UPDATE'!BE175</f>
        <v>28.5</v>
      </c>
    </row>
    <row r="413" spans="1:52" x14ac:dyDescent="0.25">
      <c r="A413" s="3" t="s">
        <v>54</v>
      </c>
      <c r="B413" s="1" t="s">
        <v>317</v>
      </c>
      <c r="C413" s="11" t="s">
        <v>64</v>
      </c>
      <c r="D413" s="3">
        <v>70330</v>
      </c>
      <c r="E413" s="4">
        <v>312</v>
      </c>
      <c r="F413" s="54"/>
      <c r="G413" s="4">
        <f t="shared" ref="G413" si="560">E413*0.7</f>
        <v>218.39999999999998</v>
      </c>
      <c r="I413" s="17">
        <f>'[4]01_2021 UPDATE'!K176</f>
        <v>0</v>
      </c>
      <c r="J413" s="4">
        <v>218.39999999999998</v>
      </c>
      <c r="L413" s="17">
        <f>'[4]01_2021 UPDATE'!N176</f>
        <v>0</v>
      </c>
      <c r="M413" s="4">
        <f t="shared" ref="M413" si="561">E413*0.65</f>
        <v>202.8</v>
      </c>
      <c r="N413" s="4">
        <f t="shared" si="453"/>
        <v>234</v>
      </c>
      <c r="O413" s="4">
        <f>E413*0.9</f>
        <v>280.8</v>
      </c>
      <c r="Q413" s="17">
        <f>'[4]01_2021 UPDATE'!S176</f>
        <v>0</v>
      </c>
      <c r="R413" s="4">
        <f t="shared" si="455"/>
        <v>249.60000000000002</v>
      </c>
      <c r="T413" s="17">
        <f>'[4]01_2021 UPDATE'!V176</f>
        <v>0</v>
      </c>
      <c r="U413" s="4">
        <v>218.39999999999998</v>
      </c>
      <c r="W413" s="17">
        <f>'[4]01_2021 UPDATE'!Y176</f>
        <v>0</v>
      </c>
      <c r="X413" s="4">
        <v>218.39999999999998</v>
      </c>
      <c r="Z413" s="17">
        <f>'[4]01_2021 UPDATE'!AB176</f>
        <v>0</v>
      </c>
      <c r="AA413" s="4">
        <f>'[4]01_2021 UPDATE'!AC176</f>
        <v>213.75</v>
      </c>
      <c r="AC413" s="17">
        <f>'[4]01_2021 UPDATE'!AE176</f>
        <v>0</v>
      </c>
      <c r="AD413" s="4">
        <f t="shared" si="456"/>
        <v>202.8</v>
      </c>
      <c r="AF413" s="17">
        <f>'[4]01_2021 UPDATE'!AK176</f>
        <v>0</v>
      </c>
      <c r="AG413" s="4">
        <f t="shared" si="457"/>
        <v>265.2</v>
      </c>
      <c r="AI413" s="17">
        <f>'[4]01_2021 UPDATE'!AN176</f>
        <v>0</v>
      </c>
      <c r="AJ413" s="4">
        <f t="shared" si="458"/>
        <v>234</v>
      </c>
      <c r="AL413" s="17">
        <f>'[4]01_2021 UPDATE'!AQ176</f>
        <v>0</v>
      </c>
      <c r="AM413" s="4">
        <v>234</v>
      </c>
      <c r="AO413" s="17">
        <f>'[4]01_2021 UPDATE'!AT176</f>
        <v>0</v>
      </c>
      <c r="AP413" s="4">
        <v>234</v>
      </c>
      <c r="AR413" s="17">
        <f>'[4]01_2021 UPDATE'!AW176</f>
        <v>0</v>
      </c>
      <c r="AS413" s="4">
        <f>E413*0.58</f>
        <v>180.95999999999998</v>
      </c>
      <c r="AU413" s="17">
        <f>'[4]01_2021 UPDATE'!AZ176</f>
        <v>0</v>
      </c>
      <c r="AV413" s="4">
        <f>MIN(J413,M413,N413,O413,R413,U413,X413,AA413,AD413,AG413,AJ413,AM413,AP413,AS413)</f>
        <v>180.95999999999998</v>
      </c>
      <c r="AW413" s="4">
        <f>MAX(J413,M413,N413,O413,R413,U413,X413,AA413,AD413,AG413,AJ413,AM413,AP413,AS413)</f>
        <v>280.8</v>
      </c>
      <c r="AX413" s="17">
        <f>'[4]01_2021 UPDATE'!BC176</f>
        <v>0</v>
      </c>
    </row>
    <row r="414" spans="1:52" x14ac:dyDescent="0.25">
      <c r="A414" s="3"/>
      <c r="C414" s="11" t="s">
        <v>56</v>
      </c>
      <c r="D414" s="3">
        <v>70330</v>
      </c>
      <c r="E414" s="4">
        <v>28</v>
      </c>
      <c r="F414" s="54"/>
      <c r="H414" s="4">
        <f>E414*0.7</f>
        <v>19.599999999999998</v>
      </c>
      <c r="I414" s="17"/>
      <c r="K414" s="4">
        <f>'[4]01_2021 UPDATE'!M176</f>
        <v>12.59</v>
      </c>
      <c r="L414" s="17"/>
      <c r="P414" s="4">
        <f>'[4]01_2021 UPDATE'!R176</f>
        <v>15.259573800000002</v>
      </c>
      <c r="Q414" s="17"/>
      <c r="S414" s="4">
        <f>'[4]01_2021 UPDATE'!U176</f>
        <v>11.2</v>
      </c>
      <c r="T414" s="17"/>
      <c r="V414" s="4">
        <f>'[4]01_2021 UPDATE'!X176</f>
        <v>7.9792218142000007</v>
      </c>
      <c r="W414" s="17"/>
      <c r="Y414" s="4">
        <f>'[4]01_2021 UPDATE'!AA176</f>
        <v>15.159000000000001</v>
      </c>
      <c r="Z414" s="17"/>
      <c r="AB414" s="4">
        <f>'[4]01_2021 UPDATE'!AD176</f>
        <v>20.25</v>
      </c>
      <c r="AC414" s="17"/>
      <c r="AE414" s="4">
        <f>'[4]01_2021 UPDATE'!AJ176</f>
        <v>14.623758225000001</v>
      </c>
      <c r="AF414" s="17"/>
      <c r="AH414" s="4">
        <f>'[4]01_2021 UPDATE'!AM176</f>
        <v>16.531204950000003</v>
      </c>
      <c r="AI414" s="17"/>
      <c r="AK414" s="4">
        <f>'[4]01_2021 UPDATE'!AP176</f>
        <v>15.259573800000002</v>
      </c>
      <c r="AL414" s="17"/>
      <c r="AN414" s="4">
        <f>'[4]01_2021 UPDATE'!AS176</f>
        <v>15.259573800000002</v>
      </c>
      <c r="AO414" s="17"/>
      <c r="AQ414" s="4">
        <f>'[4]01_2021 UPDATE'!AV176</f>
        <v>15.259573800000002</v>
      </c>
      <c r="AR414" s="17"/>
      <c r="AT414" s="4">
        <f>'[4]01_2021 UPDATE'!AY176</f>
        <v>15.867114752499997</v>
      </c>
      <c r="AU414" s="17"/>
      <c r="AX414" s="17"/>
      <c r="AY414" s="4">
        <f>'[4]01_2021 UPDATE'!BD176</f>
        <v>7.9792218142000007</v>
      </c>
      <c r="AZ414" s="4">
        <f>'[4]01_2021 UPDATE'!BE176</f>
        <v>20.25</v>
      </c>
    </row>
    <row r="415" spans="1:52" x14ac:dyDescent="0.25">
      <c r="A415" s="3" t="s">
        <v>54</v>
      </c>
      <c r="B415" s="1" t="s">
        <v>318</v>
      </c>
      <c r="C415" s="11" t="s">
        <v>64</v>
      </c>
      <c r="D415" s="3">
        <v>70336</v>
      </c>
      <c r="E415" s="4">
        <v>1937</v>
      </c>
      <c r="F415" s="54"/>
      <c r="G415" s="4">
        <f t="shared" ref="G415" si="562">E415*0.7</f>
        <v>1355.8999999999999</v>
      </c>
      <c r="I415" s="17">
        <f>'[4]01_2021 UPDATE'!K177</f>
        <v>0</v>
      </c>
      <c r="J415" s="4">
        <f>'[4]01_2021 UPDATE'!L177</f>
        <v>800</v>
      </c>
      <c r="L415" s="17">
        <f>'[4]01_2021 UPDATE'!N177</f>
        <v>0</v>
      </c>
      <c r="M415" s="4">
        <f>'[4]01_2021 UPDATE'!O177</f>
        <v>800</v>
      </c>
      <c r="N415" s="4">
        <f>'[4]01_2021 UPDATE'!P177</f>
        <v>800</v>
      </c>
      <c r="O415" s="4">
        <f>'[4]01_2021 UPDATE'!Q177</f>
        <v>800</v>
      </c>
      <c r="Q415" s="17">
        <f>'[4]01_2021 UPDATE'!S177</f>
        <v>0</v>
      </c>
      <c r="R415" s="4">
        <f t="shared" si="455"/>
        <v>1549.6000000000001</v>
      </c>
      <c r="T415" s="17">
        <f>'[4]01_2021 UPDATE'!V177</f>
        <v>0</v>
      </c>
      <c r="U415" s="4">
        <v>800</v>
      </c>
      <c r="W415" s="17">
        <f>'[4]01_2021 UPDATE'!Y177</f>
        <v>0</v>
      </c>
      <c r="X415" s="4">
        <v>800</v>
      </c>
      <c r="Z415" s="17">
        <f>'[4]01_2021 UPDATE'!AB177</f>
        <v>0</v>
      </c>
      <c r="AA415" s="4">
        <f>'[4]01_2021 UPDATE'!AC177</f>
        <v>1226.25</v>
      </c>
      <c r="AC415" s="17">
        <f>'[4]01_2021 UPDATE'!AE177</f>
        <v>0</v>
      </c>
      <c r="AD415" s="4">
        <f>'[4]01_2021 UPDATE'!AI177</f>
        <v>1650</v>
      </c>
      <c r="AF415" s="17">
        <f>'[4]01_2021 UPDATE'!AK177</f>
        <v>0</v>
      </c>
      <c r="AG415" s="4">
        <v>950</v>
      </c>
      <c r="AI415" s="17">
        <f>'[4]01_2021 UPDATE'!AN177</f>
        <v>0</v>
      </c>
      <c r="AJ415" s="4">
        <f t="shared" si="458"/>
        <v>1452.75</v>
      </c>
      <c r="AL415" s="17">
        <f>'[4]01_2021 UPDATE'!AQ177</f>
        <v>0</v>
      </c>
      <c r="AM415" s="4">
        <v>1452.75</v>
      </c>
      <c r="AO415" s="17">
        <f>'[4]01_2021 UPDATE'!AT177</f>
        <v>0</v>
      </c>
      <c r="AP415" s="4">
        <v>1452.75</v>
      </c>
      <c r="AR415" s="17">
        <f>'[4]01_2021 UPDATE'!AW177</f>
        <v>0</v>
      </c>
      <c r="AS415" s="4">
        <f>E415*0.58</f>
        <v>1123.4599999999998</v>
      </c>
      <c r="AU415" s="17">
        <f>'[4]01_2021 UPDATE'!AZ177</f>
        <v>0</v>
      </c>
      <c r="AV415" s="4">
        <f>MIN(J415,M415,N415,O415,R415,U415,X415,AA415,AD415,AG415,AJ415,AM415,AP415,AS415)</f>
        <v>800</v>
      </c>
      <c r="AW415" s="4">
        <f>MAX(J415,M415,N415,O415,R415,U415,X415,AA415,AD415,AG415,AJ415,AM415,AP415,AS415)</f>
        <v>1650</v>
      </c>
      <c r="AX415" s="17">
        <f>'[4]01_2021 UPDATE'!BC177</f>
        <v>0</v>
      </c>
    </row>
    <row r="416" spans="1:52" x14ac:dyDescent="0.25">
      <c r="A416" s="3"/>
      <c r="C416" s="11" t="s">
        <v>56</v>
      </c>
      <c r="D416" s="3">
        <v>70336</v>
      </c>
      <c r="E416" s="4">
        <v>294</v>
      </c>
      <c r="F416" s="54"/>
      <c r="H416" s="4">
        <f>E416*0.7</f>
        <v>205.79999999999998</v>
      </c>
      <c r="I416" s="17"/>
      <c r="K416" s="4">
        <f>'[4]01_2021 UPDATE'!M177</f>
        <v>95</v>
      </c>
      <c r="L416" s="17"/>
      <c r="P416" s="4">
        <f>'[4]01_2021 UPDATE'!R177</f>
        <v>91.389407759999997</v>
      </c>
      <c r="Q416" s="17"/>
      <c r="S416" s="4">
        <f>'[4]01_2021 UPDATE'!U177</f>
        <v>69.16</v>
      </c>
      <c r="T416" s="17"/>
      <c r="V416" s="4">
        <f>'[4]01_2021 UPDATE'!X177</f>
        <v>101.87097320400001</v>
      </c>
      <c r="W416" s="17"/>
      <c r="Y416" s="4">
        <f>'[4]01_2021 UPDATE'!AA177</f>
        <v>93.322593749999996</v>
      </c>
      <c r="Z416" s="17"/>
      <c r="AB416" s="4">
        <f>'[4]01_2021 UPDATE'!AD177</f>
        <v>213.75</v>
      </c>
      <c r="AC416" s="17"/>
      <c r="AE416" s="4">
        <f>'[4]01_2021 UPDATE'!AJ177</f>
        <v>87.581515769999996</v>
      </c>
      <c r="AF416" s="17"/>
      <c r="AH416" s="4">
        <f>'[4]01_2021 UPDATE'!AM177</f>
        <v>99.005191740000015</v>
      </c>
      <c r="AI416" s="17"/>
      <c r="AK416" s="4">
        <f>'[4]01_2021 UPDATE'!AP177</f>
        <v>91.389407759999997</v>
      </c>
      <c r="AL416" s="17"/>
      <c r="AN416" s="4">
        <f>'[4]01_2021 UPDATE'!AS177</f>
        <v>91.389407759999997</v>
      </c>
      <c r="AO416" s="17"/>
      <c r="AQ416" s="4">
        <f>'[4]01_2021 UPDATE'!AV177</f>
        <v>91.389407759999997</v>
      </c>
      <c r="AR416" s="17"/>
      <c r="AT416" s="4">
        <f>'[4]01_2021 UPDATE'!AY177</f>
        <v>94.733279237499985</v>
      </c>
      <c r="AU416" s="17"/>
      <c r="AX416" s="17"/>
      <c r="AY416" s="4">
        <f>'[4]01_2021 UPDATE'!BD177</f>
        <v>69.16</v>
      </c>
      <c r="AZ416" s="4">
        <f>'[4]01_2021 UPDATE'!BE177</f>
        <v>213.75</v>
      </c>
    </row>
    <row r="417" spans="1:52" x14ac:dyDescent="0.25">
      <c r="A417" s="3" t="s">
        <v>54</v>
      </c>
      <c r="B417" s="1" t="s">
        <v>319</v>
      </c>
      <c r="C417" s="11" t="s">
        <v>64</v>
      </c>
      <c r="D417" s="3">
        <v>70360</v>
      </c>
      <c r="E417" s="4">
        <v>267</v>
      </c>
      <c r="F417" s="54"/>
      <c r="G417" s="4">
        <f t="shared" ref="G417" si="563">E417*0.7</f>
        <v>186.89999999999998</v>
      </c>
      <c r="I417" s="17">
        <f>'[4]01_2021 UPDATE'!K178</f>
        <v>0</v>
      </c>
      <c r="J417" s="4">
        <f>'[4]01_2021 UPDATE'!L178</f>
        <v>171.5</v>
      </c>
      <c r="L417" s="17">
        <f>'[4]01_2021 UPDATE'!N178</f>
        <v>0</v>
      </c>
      <c r="M417" s="4">
        <f t="shared" ref="M417" si="564">E417*0.65</f>
        <v>173.55</v>
      </c>
      <c r="N417" s="4">
        <f t="shared" ref="N417" si="565">E417*0.75</f>
        <v>200.25</v>
      </c>
      <c r="O417" s="4">
        <f>E417*0.9</f>
        <v>240.3</v>
      </c>
      <c r="Q417" s="17">
        <f>'[4]01_2021 UPDATE'!S178</f>
        <v>0</v>
      </c>
      <c r="R417" s="4">
        <f t="shared" si="455"/>
        <v>213.60000000000002</v>
      </c>
      <c r="T417" s="17">
        <f>'[4]01_2021 UPDATE'!V178</f>
        <v>0</v>
      </c>
      <c r="U417" s="4">
        <v>171.5</v>
      </c>
      <c r="W417" s="17">
        <f>'[4]01_2021 UPDATE'!Y178</f>
        <v>0</v>
      </c>
      <c r="X417" s="4">
        <v>171.5</v>
      </c>
      <c r="Z417" s="17">
        <f>'[4]01_2021 UPDATE'!AB178</f>
        <v>0</v>
      </c>
      <c r="AA417" s="4">
        <f>'[4]01_2021 UPDATE'!AC178</f>
        <v>183.75</v>
      </c>
      <c r="AC417" s="17">
        <f>'[4]01_2021 UPDATE'!AE178</f>
        <v>0</v>
      </c>
      <c r="AD417" s="4">
        <f t="shared" ref="AD417" si="566">E417*0.65</f>
        <v>173.55</v>
      </c>
      <c r="AF417" s="17">
        <f>'[4]01_2021 UPDATE'!AK178</f>
        <v>0</v>
      </c>
      <c r="AG417" s="4">
        <f t="shared" ref="AG417" si="567">E417*0.85</f>
        <v>226.95</v>
      </c>
      <c r="AI417" s="17">
        <f>'[4]01_2021 UPDATE'!AN178</f>
        <v>0</v>
      </c>
      <c r="AJ417" s="4">
        <f t="shared" si="458"/>
        <v>200.25</v>
      </c>
      <c r="AL417" s="17">
        <f>'[4]01_2021 UPDATE'!AQ178</f>
        <v>0</v>
      </c>
      <c r="AM417" s="4">
        <v>200.25</v>
      </c>
      <c r="AO417" s="17">
        <f>'[4]01_2021 UPDATE'!AT178</f>
        <v>0</v>
      </c>
      <c r="AP417" s="4">
        <v>200.25</v>
      </c>
      <c r="AR417" s="17">
        <f>'[4]01_2021 UPDATE'!AW178</f>
        <v>0</v>
      </c>
      <c r="AS417" s="4">
        <f>E417*0.58</f>
        <v>154.85999999999999</v>
      </c>
      <c r="AU417" s="17">
        <f>'[4]01_2021 UPDATE'!AZ178</f>
        <v>0</v>
      </c>
      <c r="AV417" s="4">
        <f>MIN(J417,M417,N417,O417,R417,U417,X417,AA417,AD417,AG417,AJ417,AM417,AP417,AS417)</f>
        <v>154.85999999999999</v>
      </c>
      <c r="AW417" s="4">
        <f>MAX(J417,M417,N417,O417,R417,U417,X417,AA417,AD417,AG417,AJ417,AM417,AP417,AS417)</f>
        <v>240.3</v>
      </c>
      <c r="AX417" s="17">
        <f>'[4]01_2021 UPDATE'!BC178</f>
        <v>0</v>
      </c>
    </row>
    <row r="418" spans="1:52" x14ac:dyDescent="0.25">
      <c r="A418" s="3"/>
      <c r="C418" s="11" t="s">
        <v>56</v>
      </c>
      <c r="D418" s="3">
        <v>70360</v>
      </c>
      <c r="E418" s="4">
        <v>20</v>
      </c>
      <c r="F418" s="54"/>
      <c r="H418" s="4">
        <f>E418*0.7</f>
        <v>14</v>
      </c>
      <c r="I418" s="17"/>
      <c r="K418" s="4">
        <f>'[4]01_2021 UPDATE'!M178</f>
        <v>9.34</v>
      </c>
      <c r="L418" s="17"/>
      <c r="P418" s="4">
        <f>'[4]01_2021 UPDATE'!R178</f>
        <v>11.31897888</v>
      </c>
      <c r="Q418" s="17"/>
      <c r="S418" s="4">
        <f>'[4]01_2021 UPDATE'!U178</f>
        <v>8.1199999999999992</v>
      </c>
      <c r="T418" s="17"/>
      <c r="V418" s="4">
        <f>'[4]01_2021 UPDATE'!X178</f>
        <v>11.782366466000003</v>
      </c>
      <c r="W418" s="17"/>
      <c r="Y418" s="4">
        <f>'[4]01_2021 UPDATE'!AA178</f>
        <v>10.895531250000001</v>
      </c>
      <c r="Z418" s="17"/>
      <c r="AB418" s="4">
        <f>'[4]01_2021 UPDATE'!AD178</f>
        <v>14.25</v>
      </c>
      <c r="AC418" s="17"/>
      <c r="AE418" s="4">
        <f>'[4]01_2021 UPDATE'!AJ178</f>
        <v>10.847354759999998</v>
      </c>
      <c r="AF418" s="17"/>
      <c r="AH418" s="4">
        <f>'[4]01_2021 UPDATE'!AM178</f>
        <v>12.26222712</v>
      </c>
      <c r="AI418" s="17"/>
      <c r="AK418" s="4">
        <f>'[4]01_2021 UPDATE'!AP178</f>
        <v>11.31897888</v>
      </c>
      <c r="AL418" s="17"/>
      <c r="AN418" s="4">
        <f>'[4]01_2021 UPDATE'!AS178</f>
        <v>11.31897888</v>
      </c>
      <c r="AO418" s="17"/>
      <c r="AQ418" s="4">
        <f>'[4]01_2021 UPDATE'!AV178</f>
        <v>11.31897888</v>
      </c>
      <c r="AR418" s="17"/>
      <c r="AT418" s="4">
        <f>'[4]01_2021 UPDATE'!AY178</f>
        <v>10.879303312499999</v>
      </c>
      <c r="AU418" s="17"/>
      <c r="AX418" s="17"/>
      <c r="AY418" s="4">
        <f>'[4]01_2021 UPDATE'!BD178</f>
        <v>8.1199999999999992</v>
      </c>
      <c r="AZ418" s="4">
        <f>'[4]01_2021 UPDATE'!BE178</f>
        <v>14.25</v>
      </c>
    </row>
    <row r="419" spans="1:52" x14ac:dyDescent="0.25">
      <c r="A419" s="3" t="s">
        <v>54</v>
      </c>
      <c r="B419" s="1" t="s">
        <v>320</v>
      </c>
      <c r="C419" s="11" t="s">
        <v>64</v>
      </c>
      <c r="D419" s="3">
        <v>70460</v>
      </c>
      <c r="E419" s="4">
        <v>1585</v>
      </c>
      <c r="F419" s="54"/>
      <c r="G419" s="4">
        <f t="shared" ref="G419" si="568">E419*0.7</f>
        <v>1109.5</v>
      </c>
      <c r="I419" s="17">
        <f>'[4]01_2021 UPDATE'!K180</f>
        <v>0</v>
      </c>
      <c r="J419" s="4">
        <v>1109.5</v>
      </c>
      <c r="L419" s="17">
        <f>'[4]01_2021 UPDATE'!N180</f>
        <v>0</v>
      </c>
      <c r="M419" s="4">
        <f t="shared" ref="M419" si="569">E419*0.65</f>
        <v>1030.25</v>
      </c>
      <c r="N419" s="4">
        <f t="shared" ref="N419" si="570">E419*0.75</f>
        <v>1188.75</v>
      </c>
      <c r="O419" s="4">
        <f>E419*0.9</f>
        <v>1426.5</v>
      </c>
      <c r="Q419" s="17">
        <f>'[4]01_2021 UPDATE'!S180</f>
        <v>0</v>
      </c>
      <c r="R419" s="4">
        <f t="shared" si="455"/>
        <v>1268</v>
      </c>
      <c r="T419" s="17">
        <f>'[4]01_2021 UPDATE'!V180</f>
        <v>0</v>
      </c>
      <c r="U419" s="4">
        <v>1109.5</v>
      </c>
      <c r="W419" s="17">
        <f>'[4]01_2021 UPDATE'!Y180</f>
        <v>0</v>
      </c>
      <c r="X419" s="4">
        <v>1109.5</v>
      </c>
      <c r="Z419" s="17">
        <f>'[4]01_2021 UPDATE'!AB180</f>
        <v>0</v>
      </c>
      <c r="AA419" s="4">
        <f>'[4]01_2021 UPDATE'!AC180</f>
        <v>1068.75</v>
      </c>
      <c r="AC419" s="17">
        <f>'[4]01_2021 UPDATE'!AE180</f>
        <v>0</v>
      </c>
      <c r="AD419" s="4">
        <f>'[4]01_2021 UPDATE'!AI180</f>
        <v>1200</v>
      </c>
      <c r="AF419" s="17">
        <f>'[4]01_2021 UPDATE'!AK180</f>
        <v>0</v>
      </c>
      <c r="AG419" s="4">
        <v>1195</v>
      </c>
      <c r="AI419" s="17">
        <f>'[4]01_2021 UPDATE'!AN180</f>
        <v>0</v>
      </c>
      <c r="AJ419" s="4">
        <f t="shared" si="458"/>
        <v>1188.75</v>
      </c>
      <c r="AL419" s="17">
        <f>'[4]01_2021 UPDATE'!AQ180</f>
        <v>0</v>
      </c>
      <c r="AM419" s="4">
        <v>1188.75</v>
      </c>
      <c r="AO419" s="17">
        <f>'[4]01_2021 UPDATE'!AT180</f>
        <v>0</v>
      </c>
      <c r="AP419" s="4">
        <v>1188.75</v>
      </c>
      <c r="AR419" s="17">
        <f>'[4]01_2021 UPDATE'!AW180</f>
        <v>0</v>
      </c>
      <c r="AS419" s="4">
        <f>E419*0.58</f>
        <v>919.3</v>
      </c>
      <c r="AU419" s="17">
        <f>'[4]01_2021 UPDATE'!AZ180</f>
        <v>0</v>
      </c>
      <c r="AV419" s="4">
        <f>MIN(J419,M419,N419,O419,R419,U419,X419,AA419,AD419,AG419,AJ419,AM419,AP419,AS419)</f>
        <v>919.3</v>
      </c>
      <c r="AW419" s="4">
        <f>MAX(J419,M419,N419,O419,R419,U419,X419,AA419,AD419,AG419,AJ419,AM419,AP419,AS419)</f>
        <v>1426.5</v>
      </c>
      <c r="AX419" s="17">
        <f>'[4]01_2021 UPDATE'!BC180</f>
        <v>0</v>
      </c>
    </row>
    <row r="420" spans="1:52" x14ac:dyDescent="0.25">
      <c r="A420" s="3"/>
      <c r="C420" s="11" t="s">
        <v>56</v>
      </c>
      <c r="D420" s="3">
        <v>70460</v>
      </c>
      <c r="E420" s="4">
        <v>133</v>
      </c>
      <c r="F420" s="54"/>
      <c r="H420" s="4">
        <f>E420*0.7</f>
        <v>93.1</v>
      </c>
      <c r="I420" s="17"/>
      <c r="K420" s="4">
        <f>'[4]01_2021 UPDATE'!M180</f>
        <v>59.23</v>
      </c>
      <c r="L420" s="17"/>
      <c r="P420" s="4">
        <f>'[4]01_2021 UPDATE'!R180</f>
        <v>69.687335879999992</v>
      </c>
      <c r="Q420" s="17"/>
      <c r="S420" s="4">
        <f>'[4]01_2021 UPDATE'!U180</f>
        <v>52.57</v>
      </c>
      <c r="T420" s="17"/>
      <c r="V420" s="4">
        <f>'[4]01_2021 UPDATE'!X180</f>
        <v>77.947688192399994</v>
      </c>
      <c r="W420" s="17"/>
      <c r="Y420" s="4">
        <f>'[4]01_2021 UPDATE'!AA180</f>
        <v>71.057812499999997</v>
      </c>
      <c r="Z420" s="17"/>
      <c r="AB420" s="4">
        <f>'[4]01_2021 UPDATE'!AD180</f>
        <v>96.75</v>
      </c>
      <c r="AC420" s="17"/>
      <c r="AE420" s="4">
        <f>'[4]01_2021 UPDATE'!AJ180</f>
        <v>66.783696884999998</v>
      </c>
      <c r="AF420" s="17"/>
      <c r="AH420" s="4">
        <f>'[4]01_2021 UPDATE'!AM180</f>
        <v>75.494613870000009</v>
      </c>
      <c r="AI420" s="17"/>
      <c r="AK420" s="4">
        <f>'[4]01_2021 UPDATE'!AP180</f>
        <v>69.687335879999992</v>
      </c>
      <c r="AL420" s="17"/>
      <c r="AN420" s="4">
        <f>'[4]01_2021 UPDATE'!AS180</f>
        <v>69.687335879999992</v>
      </c>
      <c r="AO420" s="17"/>
      <c r="AQ420" s="4">
        <f>'[4]01_2021 UPDATE'!AV180</f>
        <v>69.687335879999992</v>
      </c>
      <c r="AR420" s="17"/>
      <c r="AT420" s="4">
        <f>'[4]01_2021 UPDATE'!AY180</f>
        <v>73.452190687499993</v>
      </c>
      <c r="AU420" s="17"/>
      <c r="AX420" s="17"/>
      <c r="AY420" s="4">
        <f>'[4]01_2021 UPDATE'!BD180</f>
        <v>52.57</v>
      </c>
      <c r="AZ420" s="4">
        <f>'[4]01_2021 UPDATE'!BE180</f>
        <v>96.75</v>
      </c>
    </row>
    <row r="421" spans="1:52" x14ac:dyDescent="0.25">
      <c r="A421" s="3" t="s">
        <v>54</v>
      </c>
      <c r="B421" s="1" t="s">
        <v>321</v>
      </c>
      <c r="C421" s="11" t="s">
        <v>64</v>
      </c>
      <c r="D421" s="3">
        <v>70470</v>
      </c>
      <c r="E421" s="4">
        <v>1725</v>
      </c>
      <c r="F421" s="54"/>
      <c r="G421" s="4">
        <f t="shared" ref="G421" si="571">E421*0.7</f>
        <v>1207.5</v>
      </c>
      <c r="I421" s="17">
        <f>'[4]01_2021 UPDATE'!K181</f>
        <v>0</v>
      </c>
      <c r="J421" s="4">
        <v>1207.5</v>
      </c>
      <c r="L421" s="17">
        <f>'[4]01_2021 UPDATE'!N181</f>
        <v>0</v>
      </c>
      <c r="M421" s="4">
        <f t="shared" ref="M421" si="572">E421*0.65</f>
        <v>1121.25</v>
      </c>
      <c r="N421" s="4">
        <f t="shared" ref="N421" si="573">E421*0.75</f>
        <v>1293.75</v>
      </c>
      <c r="O421" s="4">
        <f>E421*0.9</f>
        <v>1552.5</v>
      </c>
      <c r="Q421" s="17">
        <f>'[4]01_2021 UPDATE'!S181</f>
        <v>0</v>
      </c>
      <c r="R421" s="4">
        <f t="shared" si="455"/>
        <v>1380</v>
      </c>
      <c r="T421" s="17">
        <f>'[4]01_2021 UPDATE'!V181</f>
        <v>0</v>
      </c>
      <c r="U421" s="4">
        <v>1207.5</v>
      </c>
      <c r="W421" s="17">
        <f>'[4]01_2021 UPDATE'!Y181</f>
        <v>0</v>
      </c>
      <c r="X421" s="4">
        <v>1207.5</v>
      </c>
      <c r="Z421" s="17">
        <f>'[4]01_2021 UPDATE'!AB181</f>
        <v>0</v>
      </c>
      <c r="AA421" s="4">
        <f>'[4]01_2021 UPDATE'!AC181</f>
        <v>1162.5</v>
      </c>
      <c r="AC421" s="17">
        <f>'[4]01_2021 UPDATE'!AE181</f>
        <v>0</v>
      </c>
      <c r="AD421" s="4">
        <f>'[4]01_2021 UPDATE'!AI181</f>
        <v>1200</v>
      </c>
      <c r="AF421" s="17">
        <f>'[4]01_2021 UPDATE'!AK181</f>
        <v>0</v>
      </c>
      <c r="AG421" s="4">
        <v>1195</v>
      </c>
      <c r="AI421" s="17">
        <f>'[4]01_2021 UPDATE'!AN181</f>
        <v>0</v>
      </c>
      <c r="AJ421" s="4">
        <f t="shared" si="458"/>
        <v>1293.75</v>
      </c>
      <c r="AL421" s="17">
        <f>'[4]01_2021 UPDATE'!AQ181</f>
        <v>0</v>
      </c>
      <c r="AM421" s="4">
        <v>1293.75</v>
      </c>
      <c r="AO421" s="17">
        <f>'[4]01_2021 UPDATE'!AT181</f>
        <v>0</v>
      </c>
      <c r="AP421" s="4">
        <v>1293.75</v>
      </c>
      <c r="AR421" s="17">
        <f>'[4]01_2021 UPDATE'!AW181</f>
        <v>0</v>
      </c>
      <c r="AS421" s="4">
        <f>E421*0.58</f>
        <v>1000.4999999999999</v>
      </c>
      <c r="AU421" s="17">
        <f>'[4]01_2021 UPDATE'!AZ181</f>
        <v>0</v>
      </c>
      <c r="AV421" s="4">
        <f>MIN(J421,M421,N421,O421,R421,U421,X421,AA421,AD421,AG421,AJ421,AM421,AP421,AS421)</f>
        <v>1000.4999999999999</v>
      </c>
      <c r="AW421" s="4">
        <f>MAX(J421,M421,N421,O421,R421,U421,X421,AA421,AD421,AG421,AJ421,AM421,AP421,AS421)</f>
        <v>1552.5</v>
      </c>
      <c r="AX421" s="17">
        <f>'[4]01_2021 UPDATE'!BC181</f>
        <v>0</v>
      </c>
    </row>
    <row r="422" spans="1:52" x14ac:dyDescent="0.25">
      <c r="A422" s="3"/>
      <c r="C422" s="11" t="s">
        <v>56</v>
      </c>
      <c r="D422" s="3">
        <v>70470</v>
      </c>
      <c r="E422" s="4">
        <v>150</v>
      </c>
      <c r="F422" s="54"/>
      <c r="H422" s="4">
        <f>E422*0.7</f>
        <v>105</v>
      </c>
      <c r="I422" s="17"/>
      <c r="K422" s="4">
        <f>'[4]01_2021 UPDATE'!M181</f>
        <v>66.62</v>
      </c>
      <c r="L422" s="17"/>
      <c r="P422" s="4">
        <f>'[4]01_2021 UPDATE'!R181</f>
        <v>78.379251479999994</v>
      </c>
      <c r="Q422" s="17"/>
      <c r="S422" s="4">
        <f>'[4]01_2021 UPDATE'!U181</f>
        <v>59.33</v>
      </c>
      <c r="T422" s="17"/>
      <c r="V422" s="4">
        <f>'[4]01_2021 UPDATE'!X181</f>
        <v>88.188472455200014</v>
      </c>
      <c r="W422" s="17"/>
      <c r="Y422" s="4">
        <f>'[4]01_2021 UPDATE'!AA181</f>
        <v>80.058468750000003</v>
      </c>
      <c r="Z422" s="17"/>
      <c r="AB422" s="4">
        <f>'[4]01_2021 UPDATE'!AD181</f>
        <v>109.5</v>
      </c>
      <c r="AC422" s="17"/>
      <c r="AE422" s="4">
        <f>'[4]01_2021 UPDATE'!AJ181</f>
        <v>75.113449334999999</v>
      </c>
      <c r="AF422" s="17"/>
      <c r="AH422" s="4">
        <f>'[4]01_2021 UPDATE'!AM181</f>
        <v>84.910855769999998</v>
      </c>
      <c r="AI422" s="17"/>
      <c r="AK422" s="4">
        <f>'[4]01_2021 UPDATE'!AP181</f>
        <v>78.379251479999994</v>
      </c>
      <c r="AL422" s="17"/>
      <c r="AN422" s="4">
        <f>'[4]01_2021 UPDATE'!AS181</f>
        <v>78.379251479999994</v>
      </c>
      <c r="AO422" s="17"/>
      <c r="AQ422" s="4">
        <f>'[4]01_2021 UPDATE'!AV181</f>
        <v>78.379251479999994</v>
      </c>
      <c r="AR422" s="17"/>
      <c r="AT422" s="4">
        <f>'[4]01_2021 UPDATE'!AY181</f>
        <v>82.052020925000008</v>
      </c>
      <c r="AU422" s="17"/>
      <c r="AX422" s="17"/>
      <c r="AY422" s="4">
        <f>'[4]01_2021 UPDATE'!BD181</f>
        <v>59.33</v>
      </c>
      <c r="AZ422" s="4">
        <f>'[4]01_2021 UPDATE'!BE181</f>
        <v>109.5</v>
      </c>
    </row>
    <row r="423" spans="1:52" x14ac:dyDescent="0.25">
      <c r="A423" s="3" t="s">
        <v>54</v>
      </c>
      <c r="B423" s="1" t="s">
        <v>322</v>
      </c>
      <c r="C423" s="11" t="s">
        <v>64</v>
      </c>
      <c r="D423" s="3">
        <v>70480</v>
      </c>
      <c r="E423" s="4">
        <v>1112</v>
      </c>
      <c r="F423" s="54"/>
      <c r="G423" s="4">
        <f t="shared" ref="G423" si="574">E423*0.7</f>
        <v>778.4</v>
      </c>
      <c r="I423" s="17">
        <f>'[4]01_2021 UPDATE'!K182</f>
        <v>0</v>
      </c>
      <c r="J423" s="4">
        <v>778.4</v>
      </c>
      <c r="L423" s="17">
        <f>'[4]01_2021 UPDATE'!N182</f>
        <v>0</v>
      </c>
      <c r="M423" s="4">
        <f t="shared" ref="M423" si="575">E423*0.65</f>
        <v>722.80000000000007</v>
      </c>
      <c r="N423" s="4">
        <f t="shared" ref="N423" si="576">E423*0.75</f>
        <v>834</v>
      </c>
      <c r="O423" s="4">
        <f>E423*0.9</f>
        <v>1000.8000000000001</v>
      </c>
      <c r="Q423" s="17">
        <f>'[4]01_2021 UPDATE'!S182</f>
        <v>0</v>
      </c>
      <c r="R423" s="4">
        <f t="shared" si="455"/>
        <v>889.6</v>
      </c>
      <c r="T423" s="17">
        <f>'[4]01_2021 UPDATE'!V182</f>
        <v>0</v>
      </c>
      <c r="U423" s="4">
        <v>778.4</v>
      </c>
      <c r="W423" s="17">
        <f>'[4]01_2021 UPDATE'!Y182</f>
        <v>0</v>
      </c>
      <c r="X423" s="4">
        <v>778.4</v>
      </c>
      <c r="Z423" s="17">
        <f>'[4]01_2021 UPDATE'!AB182</f>
        <v>0</v>
      </c>
      <c r="AA423" s="4">
        <f>'[4]01_2021 UPDATE'!AC182</f>
        <v>750</v>
      </c>
      <c r="AC423" s="17">
        <f>'[4]01_2021 UPDATE'!AE182</f>
        <v>0</v>
      </c>
      <c r="AD423" s="4">
        <f>'[4]01_2021 UPDATE'!AI182</f>
        <v>1200</v>
      </c>
      <c r="AF423" s="17">
        <f>'[4]01_2021 UPDATE'!AK182</f>
        <v>0</v>
      </c>
      <c r="AG423" s="4">
        <v>1195</v>
      </c>
      <c r="AI423" s="17">
        <f>'[4]01_2021 UPDATE'!AN182</f>
        <v>0</v>
      </c>
      <c r="AJ423" s="4">
        <f t="shared" si="458"/>
        <v>834</v>
      </c>
      <c r="AL423" s="17">
        <f>'[4]01_2021 UPDATE'!AQ182</f>
        <v>0</v>
      </c>
      <c r="AM423" s="4">
        <v>834</v>
      </c>
      <c r="AO423" s="17">
        <f>'[4]01_2021 UPDATE'!AT182</f>
        <v>0</v>
      </c>
      <c r="AP423" s="4">
        <v>834</v>
      </c>
      <c r="AR423" s="17">
        <f>'[4]01_2021 UPDATE'!AW182</f>
        <v>0</v>
      </c>
      <c r="AS423" s="4">
        <f>E423*0.58</f>
        <v>644.95999999999992</v>
      </c>
      <c r="AU423" s="17">
        <f>'[4]01_2021 UPDATE'!AZ182</f>
        <v>0</v>
      </c>
      <c r="AV423" s="4">
        <f>MIN(J423,M423,N423,O423,R423,U423,X423,AA423,AD423,AG423,AJ423,AM423,AP423,AS423)</f>
        <v>644.95999999999992</v>
      </c>
      <c r="AW423" s="4">
        <f>MAX(J423,M423,N423,O423,R423,U423,X423,AA423,AD423,AG423,AJ423,AM423,AP423,AS423)</f>
        <v>1200</v>
      </c>
      <c r="AX423" s="17">
        <f>'[4]01_2021 UPDATE'!BC182</f>
        <v>0</v>
      </c>
    </row>
    <row r="424" spans="1:52" x14ac:dyDescent="0.25">
      <c r="A424" s="3"/>
      <c r="C424" s="11" t="s">
        <v>56</v>
      </c>
      <c r="D424" s="3">
        <v>70480</v>
      </c>
      <c r="E424" s="4">
        <v>126</v>
      </c>
      <c r="F424" s="54"/>
      <c r="H424" s="4">
        <f>E424*0.7</f>
        <v>88.199999999999989</v>
      </c>
      <c r="I424" s="17"/>
      <c r="K424" s="4">
        <f>'[4]01_2021 UPDATE'!M182</f>
        <v>66.989999999999995</v>
      </c>
      <c r="L424" s="17"/>
      <c r="P424" s="4">
        <f>'[4]01_2021 UPDATE'!R182</f>
        <v>78.812331479999997</v>
      </c>
      <c r="Q424" s="17"/>
      <c r="S424" s="4">
        <f>'[4]01_2021 UPDATE'!U182</f>
        <v>59.67</v>
      </c>
      <c r="T424" s="17"/>
      <c r="V424" s="4">
        <f>'[4]01_2021 UPDATE'!X182</f>
        <v>89.141415682800002</v>
      </c>
      <c r="W424" s="17"/>
      <c r="Y424" s="4">
        <f>'[4]01_2021 UPDATE'!AA182</f>
        <v>80.532187499999992</v>
      </c>
      <c r="Z424" s="17"/>
      <c r="AB424" s="4">
        <f>'[4]01_2021 UPDATE'!AD182</f>
        <v>91.5</v>
      </c>
      <c r="AC424" s="17"/>
      <c r="AE424" s="4">
        <f>'[4]01_2021 UPDATE'!AJ182</f>
        <v>75.528484334999987</v>
      </c>
      <c r="AF424" s="17"/>
      <c r="AH424" s="4">
        <f>'[4]01_2021 UPDATE'!AM182</f>
        <v>85.380025770000003</v>
      </c>
      <c r="AI424" s="17"/>
      <c r="AK424" s="4">
        <f>'[4]01_2021 UPDATE'!AP182</f>
        <v>78.812331479999997</v>
      </c>
      <c r="AL424" s="17"/>
      <c r="AN424" s="4">
        <f>'[4]01_2021 UPDATE'!AS182</f>
        <v>78.812331479999997</v>
      </c>
      <c r="AO424" s="17"/>
      <c r="AQ424" s="4">
        <f>'[4]01_2021 UPDATE'!AV182</f>
        <v>78.812331479999997</v>
      </c>
      <c r="AR424" s="17"/>
      <c r="AT424" s="4">
        <f>'[4]01_2021 UPDATE'!AY182</f>
        <v>82.502509674999999</v>
      </c>
      <c r="AU424" s="17"/>
      <c r="AX424" s="17"/>
      <c r="AY424" s="4">
        <f>'[4]01_2021 UPDATE'!BD182</f>
        <v>59.67</v>
      </c>
      <c r="AZ424" s="4">
        <f>'[4]01_2021 UPDATE'!BE182</f>
        <v>91.5</v>
      </c>
    </row>
    <row r="425" spans="1:52" x14ac:dyDescent="0.25">
      <c r="A425" s="3" t="s">
        <v>54</v>
      </c>
      <c r="B425" s="1" t="s">
        <v>323</v>
      </c>
      <c r="C425" s="11" t="s">
        <v>64</v>
      </c>
      <c r="D425" s="3">
        <v>70481</v>
      </c>
      <c r="E425" s="4">
        <v>1585</v>
      </c>
      <c r="F425" s="54"/>
      <c r="G425" s="4">
        <f t="shared" ref="G425" si="577">E425*0.7</f>
        <v>1109.5</v>
      </c>
      <c r="I425" s="17">
        <f>'[4]01_2021 UPDATE'!K183</f>
        <v>0</v>
      </c>
      <c r="J425" s="4">
        <v>1109.5</v>
      </c>
      <c r="L425" s="17">
        <f>'[4]01_2021 UPDATE'!N183</f>
        <v>0</v>
      </c>
      <c r="M425" s="4">
        <f t="shared" ref="M425" si="578">E425*0.65</f>
        <v>1030.25</v>
      </c>
      <c r="N425" s="4">
        <f t="shared" ref="N425" si="579">E425*0.75</f>
        <v>1188.75</v>
      </c>
      <c r="O425" s="4">
        <f>E425*0.9</f>
        <v>1426.5</v>
      </c>
      <c r="Q425" s="17">
        <f>'[4]01_2021 UPDATE'!S183</f>
        <v>0</v>
      </c>
      <c r="R425" s="4">
        <f t="shared" si="455"/>
        <v>1268</v>
      </c>
      <c r="T425" s="17">
        <f>'[4]01_2021 UPDATE'!V183</f>
        <v>0</v>
      </c>
      <c r="U425" s="4">
        <v>1109.5</v>
      </c>
      <c r="W425" s="17">
        <f>'[4]01_2021 UPDATE'!Y183</f>
        <v>0</v>
      </c>
      <c r="X425" s="4">
        <v>1109.5</v>
      </c>
      <c r="Z425" s="17">
        <f>'[4]01_2021 UPDATE'!AB183</f>
        <v>0</v>
      </c>
      <c r="AA425" s="4">
        <f>'[4]01_2021 UPDATE'!AC183</f>
        <v>1068.75</v>
      </c>
      <c r="AC425" s="17">
        <f>'[4]01_2021 UPDATE'!AE183</f>
        <v>0</v>
      </c>
      <c r="AD425" s="4">
        <f>'[4]01_2021 UPDATE'!AI183</f>
        <v>1200</v>
      </c>
      <c r="AF425" s="17">
        <f>'[4]01_2021 UPDATE'!AK183</f>
        <v>0</v>
      </c>
      <c r="AG425" s="4">
        <v>1195</v>
      </c>
      <c r="AI425" s="17">
        <f>'[4]01_2021 UPDATE'!AN183</f>
        <v>0</v>
      </c>
      <c r="AJ425" s="4">
        <f t="shared" si="458"/>
        <v>1188.75</v>
      </c>
      <c r="AL425" s="17">
        <f>'[4]01_2021 UPDATE'!AQ183</f>
        <v>0</v>
      </c>
      <c r="AM425" s="4">
        <v>1188.75</v>
      </c>
      <c r="AO425" s="17">
        <f>'[4]01_2021 UPDATE'!AT183</f>
        <v>0</v>
      </c>
      <c r="AP425" s="4">
        <v>1188.75</v>
      </c>
      <c r="AR425" s="17">
        <f>'[4]01_2021 UPDATE'!AW183</f>
        <v>0</v>
      </c>
      <c r="AS425" s="4">
        <f>E425*0.58</f>
        <v>919.3</v>
      </c>
      <c r="AU425" s="17">
        <f>'[4]01_2021 UPDATE'!AZ183</f>
        <v>0</v>
      </c>
      <c r="AV425" s="4">
        <f>MIN(J425,M425,N425,O425,R425,U425,X425,AA425,AD425,AG425,AJ425,AM425,AP425,AS425)</f>
        <v>919.3</v>
      </c>
      <c r="AW425" s="4">
        <f>MAX(J425,M425,N425,O425,R425,U425,X425,AA425,AD425,AG425,AJ425,AM425,AP425,AS425)</f>
        <v>1426.5</v>
      </c>
      <c r="AX425" s="17">
        <f>'[4]01_2021 UPDATE'!BC183</f>
        <v>0</v>
      </c>
    </row>
    <row r="426" spans="1:52" x14ac:dyDescent="0.25">
      <c r="A426" s="3"/>
      <c r="C426" s="11" t="s">
        <v>56</v>
      </c>
      <c r="D426" s="3">
        <v>70481</v>
      </c>
      <c r="E426" s="4">
        <v>146</v>
      </c>
      <c r="F426" s="54"/>
      <c r="H426" s="4">
        <f>E426*0.7</f>
        <v>102.19999999999999</v>
      </c>
      <c r="I426" s="17"/>
      <c r="K426" s="4">
        <f>'[4]01_2021 UPDATE'!M183</f>
        <v>59.23</v>
      </c>
      <c r="L426" s="17"/>
      <c r="P426" s="4">
        <f>'[4]01_2021 UPDATE'!R183</f>
        <v>69.687335879999992</v>
      </c>
      <c r="Q426" s="17"/>
      <c r="S426" s="4">
        <f>'[4]01_2021 UPDATE'!U183</f>
        <v>64.11</v>
      </c>
      <c r="T426" s="17"/>
      <c r="V426" s="4">
        <f>'[4]01_2021 UPDATE'!X183</f>
        <v>95.686908526300002</v>
      </c>
      <c r="W426" s="17"/>
      <c r="Y426" s="4">
        <f>'[4]01_2021 UPDATE'!AA183</f>
        <v>86.690531250000021</v>
      </c>
      <c r="Z426" s="17"/>
      <c r="AB426" s="4">
        <f>'[4]01_2021 UPDATE'!AD183</f>
        <v>106.5</v>
      </c>
      <c r="AC426" s="17"/>
      <c r="AE426" s="4">
        <f>'[4]01_2021 UPDATE'!AJ183</f>
        <v>66.783696884999998</v>
      </c>
      <c r="AF426" s="17"/>
      <c r="AH426" s="4">
        <f>'[4]01_2021 UPDATE'!AM183</f>
        <v>75.494613870000009</v>
      </c>
      <c r="AI426" s="17"/>
      <c r="AK426" s="4">
        <f>'[4]01_2021 UPDATE'!AP183</f>
        <v>69.687335879999992</v>
      </c>
      <c r="AL426" s="17"/>
      <c r="AN426" s="4">
        <f>'[4]01_2021 UPDATE'!AS183</f>
        <v>69.687335879999992</v>
      </c>
      <c r="AO426" s="17"/>
      <c r="AQ426" s="4">
        <f>'[4]01_2021 UPDATE'!AV183</f>
        <v>69.687335879999992</v>
      </c>
      <c r="AR426" s="17"/>
      <c r="AT426" s="4">
        <f>'[4]01_2021 UPDATE'!AY183</f>
        <v>89.311196642499993</v>
      </c>
      <c r="AU426" s="17"/>
      <c r="AX426" s="17"/>
      <c r="AY426" s="4">
        <f>'[4]01_2021 UPDATE'!BD183</f>
        <v>59.23</v>
      </c>
      <c r="AZ426" s="4">
        <f>'[4]01_2021 UPDATE'!BE183</f>
        <v>106.5</v>
      </c>
    </row>
    <row r="427" spans="1:52" x14ac:dyDescent="0.25">
      <c r="A427" s="3" t="s">
        <v>54</v>
      </c>
      <c r="B427" s="1" t="s">
        <v>324</v>
      </c>
      <c r="C427" s="11" t="s">
        <v>64</v>
      </c>
      <c r="D427" s="3">
        <v>70482</v>
      </c>
      <c r="E427" s="4">
        <v>1557</v>
      </c>
      <c r="F427" s="54"/>
      <c r="G427" s="4">
        <f t="shared" ref="G427" si="580">E427*0.7</f>
        <v>1089.8999999999999</v>
      </c>
      <c r="I427" s="17">
        <f>'[4]01_2021 UPDATE'!K184</f>
        <v>0</v>
      </c>
      <c r="J427" s="4">
        <v>1089.8999999999999</v>
      </c>
      <c r="L427" s="17">
        <f>'[4]01_2021 UPDATE'!N184</f>
        <v>0</v>
      </c>
      <c r="M427" s="4">
        <f t="shared" ref="M427" si="581">E427*0.65</f>
        <v>1012.0500000000001</v>
      </c>
      <c r="N427" s="4">
        <f t="shared" ref="N427" si="582">E427*0.75</f>
        <v>1167.75</v>
      </c>
      <c r="O427" s="4">
        <f>E427*0.9</f>
        <v>1401.3</v>
      </c>
      <c r="Q427" s="17">
        <f>'[4]01_2021 UPDATE'!S184</f>
        <v>0</v>
      </c>
      <c r="R427" s="4">
        <f t="shared" si="455"/>
        <v>1245.6000000000001</v>
      </c>
      <c r="T427" s="17">
        <f>'[4]01_2021 UPDATE'!V184</f>
        <v>0</v>
      </c>
      <c r="U427" s="4">
        <v>1089.8999999999999</v>
      </c>
      <c r="W427" s="17">
        <f>'[4]01_2021 UPDATE'!Y184</f>
        <v>0</v>
      </c>
      <c r="X427" s="4">
        <v>1089.8999999999999</v>
      </c>
      <c r="Z427" s="17">
        <f>'[4]01_2021 UPDATE'!AB184</f>
        <v>0</v>
      </c>
      <c r="AA427" s="4">
        <f>'[4]01_2021 UPDATE'!AC184</f>
        <v>1050</v>
      </c>
      <c r="AC427" s="17">
        <f>'[4]01_2021 UPDATE'!AE184</f>
        <v>0</v>
      </c>
      <c r="AD427" s="4">
        <f>'[4]01_2021 UPDATE'!AI184</f>
        <v>1200</v>
      </c>
      <c r="AF427" s="17">
        <f>'[4]01_2021 UPDATE'!AK184</f>
        <v>0</v>
      </c>
      <c r="AG427" s="4">
        <v>1195</v>
      </c>
      <c r="AI427" s="17">
        <f>'[4]01_2021 UPDATE'!AN184</f>
        <v>0</v>
      </c>
      <c r="AJ427" s="4">
        <f t="shared" si="458"/>
        <v>1167.75</v>
      </c>
      <c r="AL427" s="17">
        <f>'[4]01_2021 UPDATE'!AQ184</f>
        <v>0</v>
      </c>
      <c r="AM427" s="4">
        <v>1167.75</v>
      </c>
      <c r="AO427" s="17">
        <f>'[4]01_2021 UPDATE'!AT184</f>
        <v>0</v>
      </c>
      <c r="AP427" s="4">
        <v>1167.75</v>
      </c>
      <c r="AR427" s="17">
        <f>'[4]01_2021 UPDATE'!AW184</f>
        <v>0</v>
      </c>
      <c r="AS427" s="4">
        <f>E427*0.58</f>
        <v>903.06</v>
      </c>
      <c r="AU427" s="17">
        <f>'[4]01_2021 UPDATE'!AZ184</f>
        <v>0</v>
      </c>
      <c r="AV427" s="4">
        <f>MIN(J427,M427,N427,O427,R427,U427,X427,AA427,AD427,AG427,AJ427,AM427,AP427,AS427)</f>
        <v>903.06</v>
      </c>
      <c r="AW427" s="4">
        <f>MAX(J427,M427,N427,O427,R427,U427,X427,AA427,AD427,AG427,AJ427,AM427,AP427,AS427)</f>
        <v>1401.3</v>
      </c>
      <c r="AX427" s="17">
        <f>'[4]01_2021 UPDATE'!BC184</f>
        <v>0</v>
      </c>
    </row>
    <row r="428" spans="1:52" x14ac:dyDescent="0.25">
      <c r="A428" s="3"/>
      <c r="C428" s="11" t="s">
        <v>56</v>
      </c>
      <c r="D428" s="3">
        <v>70482</v>
      </c>
      <c r="E428" s="4">
        <v>166</v>
      </c>
      <c r="F428" s="54"/>
      <c r="H428" s="4">
        <f>E428*0.7</f>
        <v>116.19999999999999</v>
      </c>
      <c r="I428" s="17"/>
      <c r="K428" s="4">
        <f>'[4]01_2021 UPDATE'!M184</f>
        <v>66.239999999999995</v>
      </c>
      <c r="L428" s="17"/>
      <c r="P428" s="4">
        <f>'[4]01_2021 UPDATE'!R184</f>
        <v>77.931879840000008</v>
      </c>
      <c r="Q428" s="17"/>
      <c r="S428" s="4">
        <f>'[4]01_2021 UPDATE'!U184</f>
        <v>67.52</v>
      </c>
      <c r="T428" s="17"/>
      <c r="V428" s="4">
        <f>'[4]01_2021 UPDATE'!X184</f>
        <v>100.4458724919</v>
      </c>
      <c r="W428" s="17"/>
      <c r="Y428" s="4">
        <f>'[4]01_2021 UPDATE'!AA184</f>
        <v>90.953999999999994</v>
      </c>
      <c r="Z428" s="17"/>
      <c r="AB428" s="4">
        <f>'[4]01_2021 UPDATE'!AD184</f>
        <v>120.75</v>
      </c>
      <c r="AC428" s="17"/>
      <c r="AE428" s="4">
        <f>'[4]01_2021 UPDATE'!AJ184</f>
        <v>74.684718180000004</v>
      </c>
      <c r="AF428" s="17"/>
      <c r="AH428" s="4">
        <f>'[4]01_2021 UPDATE'!AM184</f>
        <v>84.426203160000014</v>
      </c>
      <c r="AI428" s="17"/>
      <c r="AK428" s="4">
        <f>'[4]01_2021 UPDATE'!AP184</f>
        <v>77.931879840000008</v>
      </c>
      <c r="AL428" s="17"/>
      <c r="AN428" s="4">
        <f>'[4]01_2021 UPDATE'!AS184</f>
        <v>77.931879840000008</v>
      </c>
      <c r="AO428" s="17"/>
      <c r="AQ428" s="4">
        <f>'[4]01_2021 UPDATE'!AV184</f>
        <v>77.931879840000008</v>
      </c>
      <c r="AR428" s="17"/>
      <c r="AT428" s="4">
        <f>'[4]01_2021 UPDATE'!AY184</f>
        <v>93.381812987499984</v>
      </c>
      <c r="AU428" s="17"/>
      <c r="AX428" s="17"/>
      <c r="AY428" s="4">
        <f>'[4]01_2021 UPDATE'!BD184</f>
        <v>66.239999999999995</v>
      </c>
      <c r="AZ428" s="4">
        <f>'[4]01_2021 UPDATE'!BE184</f>
        <v>120.75</v>
      </c>
    </row>
    <row r="429" spans="1:52" x14ac:dyDescent="0.25">
      <c r="A429" s="3" t="s">
        <v>54</v>
      </c>
      <c r="B429" s="1" t="s">
        <v>325</v>
      </c>
      <c r="C429" s="11" t="s">
        <v>64</v>
      </c>
      <c r="D429" s="3">
        <v>70486</v>
      </c>
      <c r="E429" s="4">
        <v>1557</v>
      </c>
      <c r="F429" s="54"/>
      <c r="G429" s="4">
        <f t="shared" ref="G429" si="583">E429*0.7</f>
        <v>1089.8999999999999</v>
      </c>
      <c r="I429" s="17">
        <f>'[4]01_2021 UPDATE'!K185</f>
        <v>0</v>
      </c>
      <c r="J429" s="4">
        <v>1089.8999999999999</v>
      </c>
      <c r="L429" s="17">
        <f>'[4]01_2021 UPDATE'!N185</f>
        <v>0</v>
      </c>
      <c r="M429" s="4">
        <f t="shared" ref="M429" si="584">E429*0.65</f>
        <v>1012.0500000000001</v>
      </c>
      <c r="N429" s="4">
        <f t="shared" ref="N429" si="585">E429*0.75</f>
        <v>1167.75</v>
      </c>
      <c r="O429" s="4">
        <f>E429*0.9</f>
        <v>1401.3</v>
      </c>
      <c r="Q429" s="17">
        <f>'[4]01_2021 UPDATE'!S185</f>
        <v>0</v>
      </c>
      <c r="R429" s="4">
        <f t="shared" si="455"/>
        <v>1245.6000000000001</v>
      </c>
      <c r="T429" s="17">
        <f>'[4]01_2021 UPDATE'!V185</f>
        <v>0</v>
      </c>
      <c r="U429" s="4">
        <v>1089.8999999999999</v>
      </c>
      <c r="W429" s="17">
        <f>'[4]01_2021 UPDATE'!Y185</f>
        <v>0</v>
      </c>
      <c r="X429" s="4">
        <v>1089.8999999999999</v>
      </c>
      <c r="Z429" s="17">
        <f>'[4]01_2021 UPDATE'!AB185</f>
        <v>0</v>
      </c>
      <c r="AA429" s="4">
        <f>'[4]01_2021 UPDATE'!AC185</f>
        <v>1080</v>
      </c>
      <c r="AC429" s="17">
        <f>'[4]01_2021 UPDATE'!AE185</f>
        <v>0</v>
      </c>
      <c r="AD429" s="4">
        <f>'[4]01_2021 UPDATE'!AI185</f>
        <v>1200</v>
      </c>
      <c r="AF429" s="17">
        <f>'[4]01_2021 UPDATE'!AK185</f>
        <v>0</v>
      </c>
      <c r="AG429" s="4">
        <v>1195</v>
      </c>
      <c r="AI429" s="17">
        <f>'[4]01_2021 UPDATE'!AN185</f>
        <v>0</v>
      </c>
      <c r="AJ429" s="4">
        <f t="shared" si="458"/>
        <v>1167.75</v>
      </c>
      <c r="AL429" s="17">
        <f>'[4]01_2021 UPDATE'!AQ185</f>
        <v>0</v>
      </c>
      <c r="AM429" s="4">
        <v>1167.75</v>
      </c>
      <c r="AO429" s="17">
        <f>'[4]01_2021 UPDATE'!AT185</f>
        <v>0</v>
      </c>
      <c r="AP429" s="4">
        <v>1167.75</v>
      </c>
      <c r="AR429" s="17">
        <f>'[4]01_2021 UPDATE'!AW185</f>
        <v>0</v>
      </c>
      <c r="AS429" s="4">
        <f>E429*0.58</f>
        <v>903.06</v>
      </c>
      <c r="AU429" s="17">
        <f>'[4]01_2021 UPDATE'!AZ185</f>
        <v>0</v>
      </c>
      <c r="AV429" s="4">
        <f>MIN(J429,M429,N429,O429,R429,U429,X429,AA429,AD429,AG429,AJ429,AM429,AP429,AS429)</f>
        <v>903.06</v>
      </c>
      <c r="AW429" s="4">
        <f>MAX(J429,M429,N429,O429,R429,U429,X429,AA429,AD429,AG429,AJ429,AM429,AP429,AS429)</f>
        <v>1401.3</v>
      </c>
      <c r="AX429" s="17">
        <f>'[4]01_2021 UPDATE'!BC185</f>
        <v>0</v>
      </c>
    </row>
    <row r="430" spans="1:52" x14ac:dyDescent="0.25">
      <c r="A430" s="3"/>
      <c r="C430" s="11" t="s">
        <v>56</v>
      </c>
      <c r="D430" s="3">
        <v>70486</v>
      </c>
      <c r="E430" s="4">
        <v>134</v>
      </c>
      <c r="F430" s="54"/>
      <c r="H430" s="4">
        <f>E430*0.7</f>
        <v>93.8</v>
      </c>
      <c r="I430" s="17"/>
      <c r="K430" s="4">
        <f>'[4]01_2021 UPDATE'!M185</f>
        <v>45.12</v>
      </c>
      <c r="L430" s="17"/>
      <c r="P430" s="4">
        <f>'[4]01_2021 UPDATE'!R185</f>
        <v>53.087379479999996</v>
      </c>
      <c r="Q430" s="17"/>
      <c r="S430" s="4">
        <f>'[4]01_2021 UPDATE'!U185</f>
        <v>52.91</v>
      </c>
      <c r="T430" s="17"/>
      <c r="V430" s="4">
        <f>'[4]01_2021 UPDATE'!X185</f>
        <v>78.900631419999996</v>
      </c>
      <c r="W430" s="17"/>
      <c r="Y430" s="4">
        <f>'[4]01_2021 UPDATE'!AA185</f>
        <v>71.53153125</v>
      </c>
      <c r="Z430" s="17"/>
      <c r="AB430" s="4">
        <f>'[4]01_2021 UPDATE'!AD185</f>
        <v>97.5</v>
      </c>
      <c r="AC430" s="17"/>
      <c r="AE430" s="4">
        <f>'[4]01_2021 UPDATE'!AJ185</f>
        <v>50.875405334999996</v>
      </c>
      <c r="AF430" s="17"/>
      <c r="AH430" s="4">
        <f>'[4]01_2021 UPDATE'!AM185</f>
        <v>57.511327770000001</v>
      </c>
      <c r="AI430" s="17"/>
      <c r="AK430" s="4">
        <f>'[4]01_2021 UPDATE'!AP185</f>
        <v>53.087379479999996</v>
      </c>
      <c r="AL430" s="17"/>
      <c r="AN430" s="4">
        <f>'[4]01_2021 UPDATE'!AS185</f>
        <v>53.087379479999996</v>
      </c>
      <c r="AO430" s="17"/>
      <c r="AQ430" s="4">
        <f>'[4]01_2021 UPDATE'!AV185</f>
        <v>53.087379479999996</v>
      </c>
      <c r="AR430" s="17"/>
      <c r="AT430" s="4">
        <f>'[4]01_2021 UPDATE'!AY185</f>
        <v>55.313711657499994</v>
      </c>
      <c r="AU430" s="17"/>
      <c r="AX430" s="17"/>
      <c r="AY430" s="4">
        <f>'[4]01_2021 UPDATE'!BD185</f>
        <v>45.12</v>
      </c>
      <c r="AZ430" s="4">
        <f>'[4]01_2021 UPDATE'!BE185</f>
        <v>97.5</v>
      </c>
    </row>
    <row r="431" spans="1:52" x14ac:dyDescent="0.25">
      <c r="A431" s="3" t="s">
        <v>54</v>
      </c>
      <c r="B431" s="1" t="s">
        <v>326</v>
      </c>
      <c r="C431" s="11" t="s">
        <v>64</v>
      </c>
      <c r="D431" s="3">
        <v>70487</v>
      </c>
      <c r="E431" s="4">
        <v>1669</v>
      </c>
      <c r="F431" s="54"/>
      <c r="G431" s="4">
        <f t="shared" ref="G431" si="586">E431*0.7</f>
        <v>1168.3</v>
      </c>
      <c r="I431" s="17">
        <f>'[4]01_2021 UPDATE'!K189</f>
        <v>0</v>
      </c>
      <c r="J431" s="4">
        <v>1168.3</v>
      </c>
      <c r="L431" s="17">
        <f>'[4]01_2021 UPDATE'!N189</f>
        <v>0</v>
      </c>
      <c r="M431" s="4">
        <f t="shared" ref="M431" si="587">E431*0.65</f>
        <v>1084.8500000000001</v>
      </c>
      <c r="N431" s="4">
        <f t="shared" ref="N431" si="588">E431*0.75</f>
        <v>1251.75</v>
      </c>
      <c r="O431" s="4">
        <f>E431*0.9</f>
        <v>1502.1000000000001</v>
      </c>
      <c r="Q431" s="17">
        <f>'[4]01_2021 UPDATE'!S189</f>
        <v>0</v>
      </c>
      <c r="R431" s="4">
        <f t="shared" si="455"/>
        <v>1335.2</v>
      </c>
      <c r="T431" s="17">
        <f>'[4]01_2021 UPDATE'!V189</f>
        <v>0</v>
      </c>
      <c r="U431" s="4">
        <v>1168.3</v>
      </c>
      <c r="W431" s="17">
        <f>'[4]01_2021 UPDATE'!Y189</f>
        <v>0</v>
      </c>
      <c r="X431" s="4">
        <v>1168.3</v>
      </c>
      <c r="Z431" s="17">
        <f>'[4]01_2021 UPDATE'!AB189</f>
        <v>0</v>
      </c>
      <c r="AA431" s="4">
        <f>'[4]01_2021 UPDATE'!AC189</f>
        <v>1125</v>
      </c>
      <c r="AC431" s="17">
        <f>'[4]01_2021 UPDATE'!AE189</f>
        <v>0</v>
      </c>
      <c r="AD431" s="4">
        <f>'[4]01_2021 UPDATE'!AI189</f>
        <v>1200</v>
      </c>
      <c r="AF431" s="17">
        <f>'[4]01_2021 UPDATE'!AK189</f>
        <v>0</v>
      </c>
      <c r="AG431" s="4">
        <v>1195</v>
      </c>
      <c r="AI431" s="17">
        <f>'[4]01_2021 UPDATE'!AN189</f>
        <v>0</v>
      </c>
      <c r="AJ431" s="4">
        <f t="shared" si="458"/>
        <v>1251.75</v>
      </c>
      <c r="AL431" s="17">
        <f>'[4]01_2021 UPDATE'!AQ189</f>
        <v>0</v>
      </c>
      <c r="AM431" s="4">
        <v>1251.75</v>
      </c>
      <c r="AO431" s="17">
        <f>'[4]01_2021 UPDATE'!AT189</f>
        <v>0</v>
      </c>
      <c r="AP431" s="4">
        <v>1251.75</v>
      </c>
      <c r="AR431" s="17">
        <f>'[4]01_2021 UPDATE'!AW189</f>
        <v>0</v>
      </c>
      <c r="AS431" s="4">
        <f>E431*0.58</f>
        <v>968.02</v>
      </c>
      <c r="AU431" s="17">
        <f>'[4]01_2021 UPDATE'!AZ189</f>
        <v>0</v>
      </c>
      <c r="AV431" s="4">
        <f>MIN(J431,M431,N431,O431,R431,U431,X431,AA431,AD431,AG431,AJ431,AM431,AP431,AS431)</f>
        <v>968.02</v>
      </c>
      <c r="AW431" s="4">
        <f>MAX(J431,M431,N431,O431,R431,U431,X431,AA431,AD431,AG431,AJ431,AM431,AP431,AS431)</f>
        <v>1502.1000000000001</v>
      </c>
      <c r="AX431" s="17">
        <f>'[4]01_2021 UPDATE'!BC189</f>
        <v>0</v>
      </c>
    </row>
    <row r="432" spans="1:52" x14ac:dyDescent="0.25">
      <c r="A432" s="3"/>
      <c r="C432" s="11" t="s">
        <v>56</v>
      </c>
      <c r="D432" s="3">
        <v>70487</v>
      </c>
      <c r="E432" s="4">
        <v>153</v>
      </c>
      <c r="F432" s="54"/>
      <c r="H432" s="4">
        <f>E432*0.7</f>
        <v>107.1</v>
      </c>
      <c r="I432" s="17"/>
      <c r="K432" s="4">
        <f>'[4]01_2021 UPDATE'!M189</f>
        <v>59.23</v>
      </c>
      <c r="L432" s="17"/>
      <c r="P432" s="4">
        <f>'[4]01_2021 UPDATE'!R189</f>
        <v>69.687335879999992</v>
      </c>
      <c r="Q432" s="17"/>
      <c r="S432" s="4">
        <f>'[4]01_2021 UPDATE'!U189</f>
        <v>60.69</v>
      </c>
      <c r="T432" s="17"/>
      <c r="V432" s="4">
        <f>'[4]01_2021 UPDATE'!X189</f>
        <v>90.091482824200014</v>
      </c>
      <c r="W432" s="17"/>
      <c r="Y432" s="4">
        <f>'[4]01_2021 UPDATE'!AA189</f>
        <v>81.953343750000002</v>
      </c>
      <c r="Z432" s="17"/>
      <c r="AB432" s="4">
        <f>'[4]01_2021 UPDATE'!AD189</f>
        <v>111.75</v>
      </c>
      <c r="AC432" s="17"/>
      <c r="AE432" s="4">
        <f>'[4]01_2021 UPDATE'!AJ189</f>
        <v>66.783696884999998</v>
      </c>
      <c r="AF432" s="17"/>
      <c r="AH432" s="4">
        <f>'[4]01_2021 UPDATE'!AM189</f>
        <v>75.494613870000009</v>
      </c>
      <c r="AI432" s="17"/>
      <c r="AK432" s="4">
        <f>'[4]01_2021 UPDATE'!AP189</f>
        <v>69.687335879999992</v>
      </c>
      <c r="AL432" s="17"/>
      <c r="AN432" s="4">
        <f>'[4]01_2021 UPDATE'!AS189</f>
        <v>69.687335879999992</v>
      </c>
      <c r="AO432" s="17"/>
      <c r="AQ432" s="4">
        <f>'[4]01_2021 UPDATE'!AV189</f>
        <v>69.687335879999992</v>
      </c>
      <c r="AR432" s="17"/>
      <c r="AT432" s="4">
        <f>'[4]01_2021 UPDATE'!AY189</f>
        <v>72.524183862499982</v>
      </c>
      <c r="AU432" s="17"/>
      <c r="AX432" s="17"/>
      <c r="AY432" s="4">
        <f>'[4]01_2021 UPDATE'!BD189</f>
        <v>59.23</v>
      </c>
      <c r="AZ432" s="4">
        <f>'[4]01_2021 UPDATE'!BE189</f>
        <v>111.75</v>
      </c>
    </row>
    <row r="433" spans="1:52" x14ac:dyDescent="0.25">
      <c r="A433" s="3" t="s">
        <v>54</v>
      </c>
      <c r="B433" s="1" t="s">
        <v>327</v>
      </c>
      <c r="C433" s="11" t="s">
        <v>64</v>
      </c>
      <c r="D433" s="3">
        <v>70488</v>
      </c>
      <c r="E433" s="4">
        <v>1485</v>
      </c>
      <c r="F433" s="54"/>
      <c r="G433" s="4">
        <f t="shared" ref="G433" si="589">E433*0.7</f>
        <v>1039.5</v>
      </c>
      <c r="I433" s="17">
        <f>'[4]01_2021 UPDATE'!K191</f>
        <v>0</v>
      </c>
      <c r="J433" s="4">
        <v>1039.5</v>
      </c>
      <c r="L433" s="17">
        <f>'[4]01_2021 UPDATE'!N191</f>
        <v>0</v>
      </c>
      <c r="M433" s="4">
        <f t="shared" ref="M433" si="590">E433*0.65</f>
        <v>965.25</v>
      </c>
      <c r="N433" s="4">
        <f t="shared" ref="N433" si="591">E433*0.75</f>
        <v>1113.75</v>
      </c>
      <c r="O433" s="4">
        <f>E433*0.9</f>
        <v>1336.5</v>
      </c>
      <c r="Q433" s="17">
        <f>'[4]01_2021 UPDATE'!S191</f>
        <v>0</v>
      </c>
      <c r="R433" s="4">
        <f t="shared" si="455"/>
        <v>1188</v>
      </c>
      <c r="T433" s="17">
        <f>'[4]01_2021 UPDATE'!V191</f>
        <v>0</v>
      </c>
      <c r="U433" s="4">
        <v>1039.5</v>
      </c>
      <c r="W433" s="17">
        <f>'[4]01_2021 UPDATE'!Y191</f>
        <v>0</v>
      </c>
      <c r="X433" s="4">
        <v>1039.5</v>
      </c>
      <c r="Z433" s="17">
        <f>'[4]01_2021 UPDATE'!AB191</f>
        <v>0</v>
      </c>
      <c r="AA433" s="4">
        <f>'[4]01_2021 UPDATE'!AC191</f>
        <v>1001.25</v>
      </c>
      <c r="AC433" s="17">
        <f>'[4]01_2021 UPDATE'!AE191</f>
        <v>0</v>
      </c>
      <c r="AD433" s="4">
        <f>'[4]01_2021 UPDATE'!AI191</f>
        <v>1200</v>
      </c>
      <c r="AF433" s="17">
        <f>'[4]01_2021 UPDATE'!AK191</f>
        <v>0</v>
      </c>
      <c r="AG433" s="4">
        <v>1195</v>
      </c>
      <c r="AI433" s="17">
        <f>'[4]01_2021 UPDATE'!AN191</f>
        <v>0</v>
      </c>
      <c r="AJ433" s="4">
        <f t="shared" si="458"/>
        <v>1113.75</v>
      </c>
      <c r="AL433" s="17">
        <f>'[4]01_2021 UPDATE'!AQ191</f>
        <v>0</v>
      </c>
      <c r="AM433" s="4">
        <v>1113.75</v>
      </c>
      <c r="AO433" s="17">
        <f>'[4]01_2021 UPDATE'!AT191</f>
        <v>0</v>
      </c>
      <c r="AP433" s="4">
        <v>1113.75</v>
      </c>
      <c r="AR433" s="17">
        <f>'[4]01_2021 UPDATE'!AW191</f>
        <v>0</v>
      </c>
      <c r="AS433" s="4">
        <f>E433*0.58</f>
        <v>861.3</v>
      </c>
      <c r="AU433" s="17">
        <f>'[4]01_2021 UPDATE'!AZ191</f>
        <v>0</v>
      </c>
      <c r="AV433" s="4">
        <f>MIN(J433,M433,N433,O433,R433,U433,X433,AA433,AD433,AG433,AJ433,AM433,AP433,AS433)</f>
        <v>861.3</v>
      </c>
      <c r="AW433" s="4">
        <f>MAX(J433,M433,N433,O433,R433,U433,X433,AA433,AD433,AG433,AJ433,AM433,AP433,AS433)</f>
        <v>1336.5</v>
      </c>
      <c r="AX433" s="17">
        <f>'[4]01_2021 UPDATE'!BC191</f>
        <v>0</v>
      </c>
    </row>
    <row r="434" spans="1:52" x14ac:dyDescent="0.25">
      <c r="A434" s="3"/>
      <c r="C434" s="11" t="s">
        <v>56</v>
      </c>
      <c r="D434" s="3">
        <v>70488</v>
      </c>
      <c r="E434" s="4">
        <v>166</v>
      </c>
      <c r="F434" s="54"/>
      <c r="H434" s="4">
        <f>E434*0.7</f>
        <v>116.19999999999999</v>
      </c>
      <c r="I434" s="17"/>
      <c r="K434" s="4">
        <f>'[4]01_2021 UPDATE'!M191</f>
        <v>66.62</v>
      </c>
      <c r="L434" s="17"/>
      <c r="P434" s="4">
        <f>'[4]01_2021 UPDATE'!R191</f>
        <v>78.379251479999994</v>
      </c>
      <c r="Q434" s="17"/>
      <c r="S434" s="4">
        <f>'[4]01_2021 UPDATE'!U191</f>
        <v>65.81</v>
      </c>
      <c r="T434" s="17"/>
      <c r="V434" s="4">
        <f>'[4]01_2021 UPDATE'!X191</f>
        <v>98.542862122900004</v>
      </c>
      <c r="W434" s="17"/>
      <c r="Y434" s="4">
        <f>'[4]01_2021 UPDATE'!AA191</f>
        <v>89.059124999999995</v>
      </c>
      <c r="Z434" s="17"/>
      <c r="AB434" s="4">
        <f>'[4]01_2021 UPDATE'!AD191</f>
        <v>120.75</v>
      </c>
      <c r="AC434" s="17"/>
      <c r="AE434" s="4">
        <f>'[4]01_2021 UPDATE'!AJ191</f>
        <v>75.113449334999999</v>
      </c>
      <c r="AF434" s="17"/>
      <c r="AH434" s="4">
        <f>'[4]01_2021 UPDATE'!AM191</f>
        <v>84.910855769999998</v>
      </c>
      <c r="AI434" s="17"/>
      <c r="AK434" s="4">
        <f>'[4]01_2021 UPDATE'!AP191</f>
        <v>78.379251479999994</v>
      </c>
      <c r="AL434" s="17"/>
      <c r="AN434" s="4">
        <f>'[4]01_2021 UPDATE'!AS191</f>
        <v>78.379251479999994</v>
      </c>
      <c r="AO434" s="17"/>
      <c r="AQ434" s="4">
        <f>'[4]01_2021 UPDATE'!AV191</f>
        <v>78.379251479999994</v>
      </c>
      <c r="AR434" s="17"/>
      <c r="AT434" s="4">
        <f>'[4]01_2021 UPDATE'!AY191</f>
        <v>82.052020925000008</v>
      </c>
      <c r="AU434" s="17"/>
      <c r="AX434" s="17"/>
      <c r="AY434" s="4">
        <f>'[4]01_2021 UPDATE'!BD191</f>
        <v>65.81</v>
      </c>
      <c r="AZ434" s="4">
        <f>'[4]01_2021 UPDATE'!BE191</f>
        <v>120.75</v>
      </c>
    </row>
    <row r="435" spans="1:52" x14ac:dyDescent="0.25">
      <c r="A435" s="3" t="s">
        <v>54</v>
      </c>
      <c r="B435" s="1" t="s">
        <v>328</v>
      </c>
      <c r="C435" s="11" t="s">
        <v>64</v>
      </c>
      <c r="D435" s="3">
        <v>70490</v>
      </c>
      <c r="E435" s="4">
        <v>1140</v>
      </c>
      <c r="F435" s="54"/>
      <c r="G435" s="4">
        <f t="shared" ref="G435" si="592">E435*0.7</f>
        <v>798</v>
      </c>
      <c r="I435" s="17">
        <f>'[4]01_2021 UPDATE'!K193</f>
        <v>0</v>
      </c>
      <c r="J435" s="4">
        <v>798</v>
      </c>
      <c r="L435" s="17">
        <f>'[4]01_2021 UPDATE'!N193</f>
        <v>0</v>
      </c>
      <c r="M435" s="4">
        <f t="shared" ref="M435" si="593">E435*0.65</f>
        <v>741</v>
      </c>
      <c r="N435" s="4">
        <f t="shared" ref="N435" si="594">E435*0.75</f>
        <v>855</v>
      </c>
      <c r="O435" s="4">
        <f>E435*0.9</f>
        <v>1026</v>
      </c>
      <c r="Q435" s="17">
        <f>'[4]01_2021 UPDATE'!S193</f>
        <v>0</v>
      </c>
      <c r="R435" s="4">
        <f t="shared" si="455"/>
        <v>912</v>
      </c>
      <c r="T435" s="17">
        <f>'[4]01_2021 UPDATE'!V193</f>
        <v>0</v>
      </c>
      <c r="U435" s="4">
        <v>798</v>
      </c>
      <c r="W435" s="17">
        <f>'[4]01_2021 UPDATE'!Y193</f>
        <v>0</v>
      </c>
      <c r="X435" s="4">
        <v>798</v>
      </c>
      <c r="Z435" s="17">
        <f>'[4]01_2021 UPDATE'!AB193</f>
        <v>0</v>
      </c>
      <c r="AA435" s="4">
        <f>'[4]01_2021 UPDATE'!AC193</f>
        <v>768.75</v>
      </c>
      <c r="AC435" s="17">
        <f>'[4]01_2021 UPDATE'!AE193</f>
        <v>0</v>
      </c>
      <c r="AD435" s="4">
        <f>'[4]01_2021 UPDATE'!AI193</f>
        <v>1200</v>
      </c>
      <c r="AF435" s="17">
        <f>'[4]01_2021 UPDATE'!AK193</f>
        <v>0</v>
      </c>
      <c r="AG435" s="4">
        <v>1195</v>
      </c>
      <c r="AI435" s="17">
        <f>'[4]01_2021 UPDATE'!AN193</f>
        <v>0</v>
      </c>
      <c r="AJ435" s="4">
        <f t="shared" si="458"/>
        <v>855</v>
      </c>
      <c r="AL435" s="17">
        <f>'[4]01_2021 UPDATE'!AQ193</f>
        <v>0</v>
      </c>
      <c r="AM435" s="4">
        <v>855</v>
      </c>
      <c r="AO435" s="17">
        <f>'[4]01_2021 UPDATE'!AT193</f>
        <v>0</v>
      </c>
      <c r="AP435" s="4">
        <v>855</v>
      </c>
      <c r="AR435" s="17">
        <f>'[4]01_2021 UPDATE'!AW193</f>
        <v>0</v>
      </c>
      <c r="AS435" s="4">
        <f>E435*0.58</f>
        <v>661.19999999999993</v>
      </c>
      <c r="AU435" s="17">
        <f>'[4]01_2021 UPDATE'!AZ193</f>
        <v>0</v>
      </c>
      <c r="AV435" s="4">
        <f>MIN(J435,M435,N435,O435,R435,U435,X435,AA435,AD435,AG435,AJ435,AM435,AP435,AS435)</f>
        <v>661.19999999999993</v>
      </c>
      <c r="AW435" s="4">
        <f>MAX(J435,M435,N435,O435,R435,U435,X435,AA435,AD435,AG435,AJ435,AM435,AP435,AS435)</f>
        <v>1200</v>
      </c>
      <c r="AX435" s="17">
        <f>'[4]01_2021 UPDATE'!BC193</f>
        <v>0</v>
      </c>
    </row>
    <row r="436" spans="1:52" x14ac:dyDescent="0.25">
      <c r="A436" s="3"/>
      <c r="C436" s="11" t="s">
        <v>56</v>
      </c>
      <c r="D436" s="3">
        <v>70490</v>
      </c>
      <c r="E436" s="4">
        <v>150</v>
      </c>
      <c r="F436" s="54"/>
      <c r="H436" s="4">
        <f>E436*0.7</f>
        <v>105</v>
      </c>
      <c r="I436" s="17"/>
      <c r="K436" s="4">
        <f>'[4]01_2021 UPDATE'!M193</f>
        <v>67.37</v>
      </c>
      <c r="L436" s="17"/>
      <c r="P436" s="4">
        <f>'[4]01_2021 UPDATE'!R193</f>
        <v>79.259703119999998</v>
      </c>
      <c r="Q436" s="17"/>
      <c r="S436" s="4">
        <f>'[4]01_2021 UPDATE'!U193</f>
        <v>59.67</v>
      </c>
      <c r="T436" s="17"/>
      <c r="V436" s="4">
        <f>'[4]01_2021 UPDATE'!X193</f>
        <v>89.141415682800002</v>
      </c>
      <c r="W436" s="17"/>
      <c r="Y436" s="4">
        <f>'[4]01_2021 UPDATE'!AA193</f>
        <v>81.00590625000001</v>
      </c>
      <c r="Z436" s="17"/>
      <c r="AB436" s="4">
        <f>'[4]01_2021 UPDATE'!AD193</f>
        <v>109.5</v>
      </c>
      <c r="AC436" s="17"/>
      <c r="AE436" s="4">
        <f>'[4]01_2021 UPDATE'!AJ193</f>
        <v>75.957215489999996</v>
      </c>
      <c r="AF436" s="17"/>
      <c r="AH436" s="4">
        <f>'[4]01_2021 UPDATE'!AM193</f>
        <v>85.864678380000015</v>
      </c>
      <c r="AI436" s="17"/>
      <c r="AK436" s="4">
        <f>'[4]01_2021 UPDATE'!AP193</f>
        <v>79.259703119999998</v>
      </c>
      <c r="AL436" s="17"/>
      <c r="AN436" s="4">
        <f>'[4]01_2021 UPDATE'!AS193</f>
        <v>79.259703119999998</v>
      </c>
      <c r="AO436" s="17"/>
      <c r="AQ436" s="4">
        <f>'[4]01_2021 UPDATE'!AV193</f>
        <v>79.259703119999998</v>
      </c>
      <c r="AR436" s="17"/>
      <c r="AT436" s="4">
        <f>'[4]01_2021 UPDATE'!AY193</f>
        <v>82.502509674999999</v>
      </c>
      <c r="AU436" s="17"/>
      <c r="AX436" s="17"/>
      <c r="AY436" s="4">
        <f>'[4]01_2021 UPDATE'!BD193</f>
        <v>59.67</v>
      </c>
      <c r="AZ436" s="4">
        <f>'[4]01_2021 UPDATE'!BE193</f>
        <v>109.5</v>
      </c>
    </row>
    <row r="437" spans="1:52" x14ac:dyDescent="0.25">
      <c r="A437" s="3" t="s">
        <v>54</v>
      </c>
      <c r="B437" s="1" t="s">
        <v>329</v>
      </c>
      <c r="C437" s="11" t="s">
        <v>64</v>
      </c>
      <c r="D437" s="3">
        <v>70491</v>
      </c>
      <c r="E437" s="4">
        <v>1691</v>
      </c>
      <c r="F437" s="54"/>
      <c r="G437" s="4">
        <f t="shared" ref="G437" si="595">E437*0.7</f>
        <v>1183.6999999999998</v>
      </c>
      <c r="I437" s="17">
        <f>'[4]01_2021 UPDATE'!K194</f>
        <v>0</v>
      </c>
      <c r="J437" s="4">
        <v>1183.6999999999998</v>
      </c>
      <c r="L437" s="17">
        <f>'[4]01_2021 UPDATE'!N194</f>
        <v>0</v>
      </c>
      <c r="M437" s="4">
        <f t="shared" ref="M437" si="596">E437*0.65</f>
        <v>1099.1500000000001</v>
      </c>
      <c r="N437" s="4">
        <f t="shared" ref="N437" si="597">E437*0.75</f>
        <v>1268.25</v>
      </c>
      <c r="O437" s="4">
        <f>E437*0.9</f>
        <v>1521.9</v>
      </c>
      <c r="Q437" s="17">
        <f>'[4]01_2021 UPDATE'!S194</f>
        <v>0</v>
      </c>
      <c r="R437" s="4">
        <f t="shared" si="455"/>
        <v>1352.8000000000002</v>
      </c>
      <c r="T437" s="17">
        <f>'[4]01_2021 UPDATE'!V194</f>
        <v>0</v>
      </c>
      <c r="U437" s="4">
        <v>1183.6999999999998</v>
      </c>
      <c r="W437" s="17">
        <f>'[4]01_2021 UPDATE'!Y194</f>
        <v>0</v>
      </c>
      <c r="X437" s="4">
        <v>1183.6999999999998</v>
      </c>
      <c r="Z437" s="17">
        <f>'[4]01_2021 UPDATE'!AB194</f>
        <v>0</v>
      </c>
      <c r="AA437" s="4">
        <f>'[4]01_2021 UPDATE'!AC194</f>
        <v>1140</v>
      </c>
      <c r="AC437" s="17">
        <f>'[4]01_2021 UPDATE'!AE194</f>
        <v>0</v>
      </c>
      <c r="AD437" s="4">
        <f>'[4]01_2021 UPDATE'!AI194</f>
        <v>1200</v>
      </c>
      <c r="AF437" s="17">
        <f>'[4]01_2021 UPDATE'!AK194</f>
        <v>0</v>
      </c>
      <c r="AG437" s="4">
        <v>1195</v>
      </c>
      <c r="AI437" s="17">
        <f>'[4]01_2021 UPDATE'!AN194</f>
        <v>0</v>
      </c>
      <c r="AJ437" s="4">
        <f t="shared" si="458"/>
        <v>1268.25</v>
      </c>
      <c r="AL437" s="17">
        <f>'[4]01_2021 UPDATE'!AQ194</f>
        <v>0</v>
      </c>
      <c r="AM437" s="4">
        <v>1268.25</v>
      </c>
      <c r="AO437" s="17">
        <f>'[4]01_2021 UPDATE'!AT194</f>
        <v>0</v>
      </c>
      <c r="AP437" s="4">
        <v>1268.25</v>
      </c>
      <c r="AR437" s="17">
        <f>'[4]01_2021 UPDATE'!AW194</f>
        <v>0</v>
      </c>
      <c r="AS437" s="4">
        <f>E437*0.58</f>
        <v>980.78</v>
      </c>
      <c r="AU437" s="17">
        <f>'[4]01_2021 UPDATE'!AZ194</f>
        <v>0</v>
      </c>
      <c r="AV437" s="4">
        <f>MIN(J437,M437,N437,O437,R437,U437,X437,AA437,AD437,AG437,AJ437,AM437,AP437,AS437)</f>
        <v>980.78</v>
      </c>
      <c r="AW437" s="4">
        <f>MAX(J437,M437,N437,O437,R437,U437,X437,AA437,AD437,AG437,AJ437,AM437,AP437,AS437)</f>
        <v>1521.9</v>
      </c>
      <c r="AX437" s="17">
        <f>'[4]01_2021 UPDATE'!BC194</f>
        <v>0</v>
      </c>
    </row>
    <row r="438" spans="1:52" x14ac:dyDescent="0.25">
      <c r="A438" s="3"/>
      <c r="C438" s="11" t="s">
        <v>56</v>
      </c>
      <c r="D438" s="3">
        <v>70491</v>
      </c>
      <c r="E438" s="4">
        <v>163</v>
      </c>
      <c r="F438" s="54"/>
      <c r="H438" s="4">
        <f>E438*0.7</f>
        <v>114.1</v>
      </c>
      <c r="I438" s="17"/>
      <c r="K438" s="4">
        <f>'[4]01_2021 UPDATE'!M194</f>
        <v>72.569999999999993</v>
      </c>
      <c r="L438" s="17"/>
      <c r="P438" s="4">
        <f>'[4]01_2021 UPDATE'!R194</f>
        <v>85.379989680000008</v>
      </c>
      <c r="Q438" s="17"/>
      <c r="S438" s="4">
        <f>'[4]01_2021 UPDATE'!U194</f>
        <v>64.11</v>
      </c>
      <c r="T438" s="17"/>
      <c r="V438" s="4">
        <f>'[4]01_2021 UPDATE'!X194</f>
        <v>95.803390017399991</v>
      </c>
      <c r="W438" s="17"/>
      <c r="Y438" s="4">
        <f>'[4]01_2021 UPDATE'!AA194</f>
        <v>86.690531250000021</v>
      </c>
      <c r="Z438" s="17"/>
      <c r="AB438" s="4">
        <f>'[4]01_2021 UPDATE'!AD194</f>
        <v>118.5</v>
      </c>
      <c r="AC438" s="17"/>
      <c r="AE438" s="4">
        <f>'[4]01_2021 UPDATE'!AJ194</f>
        <v>81.822490110000004</v>
      </c>
      <c r="AF438" s="17"/>
      <c r="AH438" s="4">
        <f>'[4]01_2021 UPDATE'!AM194</f>
        <v>92.494988820000003</v>
      </c>
      <c r="AI438" s="17"/>
      <c r="AK438" s="4">
        <f>'[4]01_2021 UPDATE'!AP194</f>
        <v>85.379989680000008</v>
      </c>
      <c r="AL438" s="17"/>
      <c r="AN438" s="4">
        <f>'[4]01_2021 UPDATE'!AS194</f>
        <v>85.379989680000008</v>
      </c>
      <c r="AO438" s="17"/>
      <c r="AQ438" s="4">
        <f>'[4]01_2021 UPDATE'!AV194</f>
        <v>85.379989680000008</v>
      </c>
      <c r="AR438" s="17"/>
      <c r="AT438" s="4">
        <f>'[4]01_2021 UPDATE'!AY194</f>
        <v>89.311196642499993</v>
      </c>
      <c r="AU438" s="17"/>
      <c r="AX438" s="17"/>
      <c r="AY438" s="4">
        <f>'[4]01_2021 UPDATE'!BD194</f>
        <v>64.11</v>
      </c>
      <c r="AZ438" s="4">
        <f>'[4]01_2021 UPDATE'!BE194</f>
        <v>118.5</v>
      </c>
    </row>
    <row r="439" spans="1:52" x14ac:dyDescent="0.25">
      <c r="A439" s="3" t="s">
        <v>54</v>
      </c>
      <c r="B439" s="1" t="s">
        <v>330</v>
      </c>
      <c r="C439" s="11" t="s">
        <v>64</v>
      </c>
      <c r="D439" s="3">
        <v>70496</v>
      </c>
      <c r="E439" s="4">
        <v>2692</v>
      </c>
      <c r="F439" s="54"/>
      <c r="G439" s="4">
        <f t="shared" ref="G439" si="598">E439*0.7</f>
        <v>1884.3999999999999</v>
      </c>
      <c r="I439" s="17">
        <f>'[4]01_2021 UPDATE'!K195</f>
        <v>0</v>
      </c>
      <c r="J439" s="4">
        <v>1884.3999999999999</v>
      </c>
      <c r="L439" s="17">
        <f>'[4]01_2021 UPDATE'!N195</f>
        <v>0</v>
      </c>
      <c r="M439" s="4">
        <f t="shared" ref="M439" si="599">E439*0.65</f>
        <v>1749.8</v>
      </c>
      <c r="N439" s="4">
        <f t="shared" ref="N439" si="600">E439*0.75</f>
        <v>2019</v>
      </c>
      <c r="O439" s="4">
        <f>E439*0.9</f>
        <v>2422.8000000000002</v>
      </c>
      <c r="Q439" s="17">
        <f>'[4]01_2021 UPDATE'!S195</f>
        <v>0</v>
      </c>
      <c r="R439" s="4">
        <f t="shared" si="455"/>
        <v>2153.6</v>
      </c>
      <c r="T439" s="17">
        <f>'[4]01_2021 UPDATE'!V195</f>
        <v>0</v>
      </c>
      <c r="U439" s="4">
        <v>1884.3999999999999</v>
      </c>
      <c r="W439" s="17">
        <f>'[4]01_2021 UPDATE'!Y195</f>
        <v>0</v>
      </c>
      <c r="X439" s="4">
        <v>1884.3999999999999</v>
      </c>
      <c r="Z439" s="17">
        <f>'[4]01_2021 UPDATE'!AB195</f>
        <v>0</v>
      </c>
      <c r="AA439" s="4">
        <f>'[4]01_2021 UPDATE'!AC195</f>
        <v>1815</v>
      </c>
      <c r="AC439" s="17">
        <f>'[4]01_2021 UPDATE'!AE195</f>
        <v>0</v>
      </c>
      <c r="AD439" s="4">
        <f t="shared" ref="AD439" si="601">E439*0.65</f>
        <v>1749.8</v>
      </c>
      <c r="AF439" s="17">
        <f>'[4]01_2021 UPDATE'!AK195</f>
        <v>0</v>
      </c>
      <c r="AG439" s="4">
        <f>E439*0.85</f>
        <v>2288.1999999999998</v>
      </c>
      <c r="AI439" s="17">
        <f>'[4]01_2021 UPDATE'!AN195</f>
        <v>0</v>
      </c>
      <c r="AJ439" s="4">
        <f t="shared" si="458"/>
        <v>2019</v>
      </c>
      <c r="AL439" s="17">
        <f>'[4]01_2021 UPDATE'!AQ195</f>
        <v>0</v>
      </c>
      <c r="AM439" s="4">
        <v>2019</v>
      </c>
      <c r="AO439" s="17">
        <f>'[4]01_2021 UPDATE'!AT195</f>
        <v>0</v>
      </c>
      <c r="AP439" s="4">
        <v>2019</v>
      </c>
      <c r="AR439" s="17">
        <f>'[4]01_2021 UPDATE'!AW195</f>
        <v>0</v>
      </c>
      <c r="AS439" s="4">
        <f>E439*0.58</f>
        <v>1561.36</v>
      </c>
      <c r="AU439" s="17">
        <f>'[4]01_2021 UPDATE'!AZ195</f>
        <v>0</v>
      </c>
      <c r="AV439" s="4">
        <f>MIN(J439,M439,N439,O439,R439,U439,X439,AA439,AD439,AG439,AJ439,AM439,AP439,AS439)</f>
        <v>1561.36</v>
      </c>
      <c r="AW439" s="4">
        <f>MAX(J439,M439,N439,O439,R439,U439,X439,AA439,AD439,AG439,AJ439,AM439,AP439,AS439)</f>
        <v>2422.8000000000002</v>
      </c>
      <c r="AX439" s="17">
        <f>'[4]01_2021 UPDATE'!BC195</f>
        <v>0</v>
      </c>
    </row>
    <row r="440" spans="1:52" x14ac:dyDescent="0.25">
      <c r="A440" s="3"/>
      <c r="C440" s="11" t="s">
        <v>56</v>
      </c>
      <c r="D440" s="3">
        <v>70496</v>
      </c>
      <c r="E440" s="4">
        <v>232</v>
      </c>
      <c r="F440" s="54"/>
      <c r="H440" s="4">
        <f>E440*0.7</f>
        <v>162.39999999999998</v>
      </c>
      <c r="I440" s="17"/>
      <c r="K440" s="4">
        <f>'[4]01_2021 UPDATE'!M195</f>
        <v>91.75</v>
      </c>
      <c r="L440" s="17"/>
      <c r="P440" s="4">
        <f>'[4]01_2021 UPDATE'!R195</f>
        <v>107.94822155999999</v>
      </c>
      <c r="Q440" s="17"/>
      <c r="S440" s="4">
        <f>'[4]01_2021 UPDATE'!U195</f>
        <v>81.38</v>
      </c>
      <c r="T440" s="17"/>
      <c r="V440" s="4">
        <f>'[4]01_2021 UPDATE'!X195</f>
        <v>121.63256148420002</v>
      </c>
      <c r="W440" s="17"/>
      <c r="Y440" s="4">
        <f>'[4]01_2021 UPDATE'!AA195</f>
        <v>86.690531250000021</v>
      </c>
      <c r="Z440" s="17"/>
      <c r="AB440" s="4">
        <f>'[4]01_2021 UPDATE'!AD195</f>
        <v>168.75</v>
      </c>
      <c r="AC440" s="17"/>
      <c r="AE440" s="4">
        <f>'[4]01_2021 UPDATE'!AJ195</f>
        <v>103.45037899499999</v>
      </c>
      <c r="AF440" s="17"/>
      <c r="AH440" s="4">
        <f>'[4]01_2021 UPDATE'!AM195</f>
        <v>116.94390669000001</v>
      </c>
      <c r="AI440" s="17"/>
      <c r="AK440" s="4">
        <f>'[4]01_2021 UPDATE'!AP195</f>
        <v>107.94822155999999</v>
      </c>
      <c r="AL440" s="17"/>
      <c r="AN440" s="4">
        <f>'[4]01_2021 UPDATE'!AS195</f>
        <v>107.94822155999999</v>
      </c>
      <c r="AO440" s="17"/>
      <c r="AQ440" s="4">
        <f>'[4]01_2021 UPDATE'!AV195</f>
        <v>107.94822155999999</v>
      </c>
      <c r="AR440" s="17"/>
      <c r="AT440" s="4">
        <f>'[4]01_2021 UPDATE'!AY195</f>
        <v>112.879867065</v>
      </c>
      <c r="AU440" s="17"/>
      <c r="AX440" s="17"/>
      <c r="AY440" s="4">
        <f>'[4]01_2021 UPDATE'!BD195</f>
        <v>81.38</v>
      </c>
      <c r="AZ440" s="4">
        <f>'[4]01_2021 UPDATE'!BE195</f>
        <v>168.75</v>
      </c>
    </row>
    <row r="441" spans="1:52" x14ac:dyDescent="0.25">
      <c r="A441" s="3" t="s">
        <v>54</v>
      </c>
      <c r="B441" s="1" t="s">
        <v>331</v>
      </c>
      <c r="C441" s="11" t="s">
        <v>64</v>
      </c>
      <c r="D441" s="3">
        <v>70498</v>
      </c>
      <c r="E441" s="4">
        <v>3203</v>
      </c>
      <c r="F441" s="54"/>
      <c r="G441" s="4">
        <f t="shared" ref="G441" si="602">E441*0.7</f>
        <v>2242.1</v>
      </c>
      <c r="I441" s="17">
        <f>'[4]01_2021 UPDATE'!K196</f>
        <v>0</v>
      </c>
      <c r="J441" s="4">
        <v>2242.1</v>
      </c>
      <c r="L441" s="17">
        <f>'[4]01_2021 UPDATE'!N196</f>
        <v>0</v>
      </c>
      <c r="M441" s="4">
        <f t="shared" ref="M441" si="603">E441*0.65</f>
        <v>2081.9500000000003</v>
      </c>
      <c r="N441" s="4">
        <f t="shared" ref="N441" si="604">E441*0.75</f>
        <v>2402.25</v>
      </c>
      <c r="O441" s="4">
        <f>E441*0.9</f>
        <v>2882.7000000000003</v>
      </c>
      <c r="Q441" s="17">
        <f>'[4]01_2021 UPDATE'!S196</f>
        <v>0</v>
      </c>
      <c r="R441" s="4">
        <f t="shared" si="455"/>
        <v>2562.4</v>
      </c>
      <c r="T441" s="17">
        <f>'[4]01_2021 UPDATE'!V196</f>
        <v>0</v>
      </c>
      <c r="U441" s="4">
        <v>2242.1</v>
      </c>
      <c r="W441" s="17">
        <f>'[4]01_2021 UPDATE'!Y196</f>
        <v>0</v>
      </c>
      <c r="X441" s="4">
        <v>2242.1</v>
      </c>
      <c r="Z441" s="17">
        <f>'[4]01_2021 UPDATE'!AB196</f>
        <v>0</v>
      </c>
      <c r="AA441" s="4">
        <f>'[4]01_2021 UPDATE'!AC196</f>
        <v>2160</v>
      </c>
      <c r="AC441" s="17">
        <f>'[4]01_2021 UPDATE'!AE196</f>
        <v>0</v>
      </c>
      <c r="AD441" s="4">
        <f t="shared" ref="AD441" si="605">E441*0.65</f>
        <v>2081.9500000000003</v>
      </c>
      <c r="AF441" s="17">
        <f>'[4]01_2021 UPDATE'!AK196</f>
        <v>0</v>
      </c>
      <c r="AG441" s="4">
        <f>E441*0.85</f>
        <v>2722.5499999999997</v>
      </c>
      <c r="AI441" s="17">
        <f>'[4]01_2021 UPDATE'!AN196</f>
        <v>0</v>
      </c>
      <c r="AJ441" s="4">
        <f t="shared" si="458"/>
        <v>2402.25</v>
      </c>
      <c r="AL441" s="17">
        <f>'[4]01_2021 UPDATE'!AQ196</f>
        <v>0</v>
      </c>
      <c r="AM441" s="4">
        <v>2402.25</v>
      </c>
      <c r="AO441" s="17">
        <f>'[4]01_2021 UPDATE'!AT196</f>
        <v>0</v>
      </c>
      <c r="AP441" s="4">
        <v>2402.25</v>
      </c>
      <c r="AR441" s="17">
        <f>'[4]01_2021 UPDATE'!AW196</f>
        <v>0</v>
      </c>
      <c r="AS441" s="4">
        <f>E441*0.58</f>
        <v>1857.7399999999998</v>
      </c>
      <c r="AU441" s="17">
        <f>'[4]01_2021 UPDATE'!AZ196</f>
        <v>0</v>
      </c>
      <c r="AV441" s="4">
        <f>MIN(J441,M441,N441,O441,R441,U441,X441,AA441,AD441,AG441,AJ441,AM441,AP441,AS441)</f>
        <v>1857.7399999999998</v>
      </c>
      <c r="AW441" s="4">
        <f>MAX(J441,M441,N441,O441,R441,U441,X441,AA441,AD441,AG441,AJ441,AM441,AP441,AS441)</f>
        <v>2882.7000000000003</v>
      </c>
      <c r="AX441" s="17">
        <f>'[4]01_2021 UPDATE'!BC196</f>
        <v>0</v>
      </c>
    </row>
    <row r="442" spans="1:52" x14ac:dyDescent="0.25">
      <c r="A442" s="3"/>
      <c r="C442" s="11" t="s">
        <v>56</v>
      </c>
      <c r="D442" s="3">
        <v>70498</v>
      </c>
      <c r="E442" s="4">
        <v>237</v>
      </c>
      <c r="F442" s="54"/>
      <c r="H442" s="4">
        <f>E442*0.7</f>
        <v>165.89999999999998</v>
      </c>
      <c r="I442" s="17"/>
      <c r="K442" s="4">
        <f>'[4]01_2021 UPDATE'!M196</f>
        <v>91.75</v>
      </c>
      <c r="L442" s="17"/>
      <c r="P442" s="4">
        <f>'[4]01_2021 UPDATE'!R196</f>
        <v>107.94822155999999</v>
      </c>
      <c r="Q442" s="17"/>
      <c r="S442" s="4">
        <f>'[4]01_2021 UPDATE'!U196</f>
        <v>81.38</v>
      </c>
      <c r="T442" s="17"/>
      <c r="V442" s="4">
        <f>'[4]01_2021 UPDATE'!X196</f>
        <v>122.11047114110002</v>
      </c>
      <c r="W442" s="17"/>
      <c r="Y442" s="4">
        <f>'[4]01_2021 UPDATE'!AA196</f>
        <v>110.8501875</v>
      </c>
      <c r="Z442" s="17"/>
      <c r="AB442" s="4">
        <f>'[4]01_2021 UPDATE'!AD196</f>
        <v>172.5</v>
      </c>
      <c r="AC442" s="17"/>
      <c r="AE442" s="4">
        <f>'[4]01_2021 UPDATE'!AJ196</f>
        <v>103.45037899499999</v>
      </c>
      <c r="AF442" s="17"/>
      <c r="AH442" s="4">
        <f>'[4]01_2021 UPDATE'!AM196</f>
        <v>116.94390669000001</v>
      </c>
      <c r="AI442" s="17"/>
      <c r="AK442" s="4">
        <f>'[4]01_2021 UPDATE'!AP196</f>
        <v>107.94822155999999</v>
      </c>
      <c r="AL442" s="17"/>
      <c r="AN442" s="4">
        <f>'[4]01_2021 UPDATE'!AS196</f>
        <v>107.94822155999999</v>
      </c>
      <c r="AO442" s="17"/>
      <c r="AQ442" s="4">
        <f>'[4]01_2021 UPDATE'!AV196</f>
        <v>107.94822155999999</v>
      </c>
      <c r="AR442" s="17"/>
      <c r="AT442" s="4">
        <f>'[4]01_2021 UPDATE'!AY196</f>
        <v>112.879867065</v>
      </c>
      <c r="AU442" s="17"/>
      <c r="AX442" s="17"/>
      <c r="AY442" s="4">
        <f>'[4]01_2021 UPDATE'!BD196</f>
        <v>81.38</v>
      </c>
      <c r="AZ442" s="4">
        <f>'[4]01_2021 UPDATE'!BE196</f>
        <v>172.5</v>
      </c>
    </row>
    <row r="443" spans="1:52" x14ac:dyDescent="0.25">
      <c r="A443" s="3" t="s">
        <v>54</v>
      </c>
      <c r="B443" s="1" t="s">
        <v>332</v>
      </c>
      <c r="C443" s="11" t="s">
        <v>64</v>
      </c>
      <c r="D443" s="3">
        <v>70540</v>
      </c>
      <c r="E443" s="4">
        <v>2275</v>
      </c>
      <c r="F443" s="54"/>
      <c r="G443" s="4">
        <f t="shared" ref="G443" si="606">E443*0.7</f>
        <v>1592.5</v>
      </c>
      <c r="I443" s="17">
        <f>'[4]01_2021 UPDATE'!K197</f>
        <v>0</v>
      </c>
      <c r="J443" s="4">
        <f>'[4]01_2021 UPDATE'!L197</f>
        <v>800</v>
      </c>
      <c r="L443" s="17">
        <f>'[4]01_2021 UPDATE'!N197</f>
        <v>0</v>
      </c>
      <c r="M443" s="4">
        <f>'[4]01_2021 UPDATE'!O197</f>
        <v>800</v>
      </c>
      <c r="N443" s="4">
        <f>'[4]01_2021 UPDATE'!P197</f>
        <v>800</v>
      </c>
      <c r="O443" s="4">
        <f>'[4]01_2021 UPDATE'!Q197</f>
        <v>800</v>
      </c>
      <c r="Q443" s="17">
        <f>'[4]01_2021 UPDATE'!S197</f>
        <v>0</v>
      </c>
      <c r="R443" s="4">
        <f t="shared" si="455"/>
        <v>1820</v>
      </c>
      <c r="T443" s="17">
        <f>'[4]01_2021 UPDATE'!V197</f>
        <v>0</v>
      </c>
      <c r="U443" s="4">
        <v>800</v>
      </c>
      <c r="W443" s="17">
        <f>'[4]01_2021 UPDATE'!Y197</f>
        <v>0</v>
      </c>
      <c r="X443" s="4">
        <v>800</v>
      </c>
      <c r="Z443" s="17">
        <f>'[4]01_2021 UPDATE'!AB197</f>
        <v>0</v>
      </c>
      <c r="AA443" s="4">
        <f>'[4]01_2021 UPDATE'!AC197</f>
        <v>1440</v>
      </c>
      <c r="AC443" s="17">
        <f>'[4]01_2021 UPDATE'!AE197</f>
        <v>0</v>
      </c>
      <c r="AD443" s="4">
        <f>'[4]01_2021 UPDATE'!AI197</f>
        <v>1650</v>
      </c>
      <c r="AF443" s="17">
        <f>'[4]01_2021 UPDATE'!AK197</f>
        <v>0</v>
      </c>
      <c r="AG443" s="4">
        <v>950</v>
      </c>
      <c r="AI443" s="17">
        <f>'[4]01_2021 UPDATE'!AN197</f>
        <v>0</v>
      </c>
      <c r="AJ443" s="4">
        <f t="shared" si="458"/>
        <v>1706.25</v>
      </c>
      <c r="AL443" s="17">
        <f>'[4]01_2021 UPDATE'!AQ197</f>
        <v>0</v>
      </c>
      <c r="AM443" s="4">
        <v>1706.25</v>
      </c>
      <c r="AO443" s="17">
        <f>'[4]01_2021 UPDATE'!AT197</f>
        <v>0</v>
      </c>
      <c r="AP443" s="4">
        <v>1706.25</v>
      </c>
      <c r="AR443" s="17">
        <f>'[4]01_2021 UPDATE'!AW197</f>
        <v>0</v>
      </c>
      <c r="AS443" s="4">
        <f>E443*0.58</f>
        <v>1319.5</v>
      </c>
      <c r="AU443" s="17">
        <f>'[4]01_2021 UPDATE'!AZ197</f>
        <v>0</v>
      </c>
      <c r="AV443" s="4">
        <f>MIN(J443,M443,N443,O443,R443,U443,X443,AA443,AD443,AG443,AJ443,AM443,AP443,AS443)</f>
        <v>800</v>
      </c>
      <c r="AW443" s="4">
        <f>MAX(J443,M443,N443,O443,R443,U443,X443,AA443,AD443,AG443,AJ443,AM443,AP443,AS443)</f>
        <v>1820</v>
      </c>
      <c r="AX443" s="17">
        <f>'[4]01_2021 UPDATE'!BC197</f>
        <v>0</v>
      </c>
    </row>
    <row r="444" spans="1:52" x14ac:dyDescent="0.25">
      <c r="A444" s="3"/>
      <c r="C444" s="11" t="s">
        <v>56</v>
      </c>
      <c r="D444" s="3">
        <v>70540</v>
      </c>
      <c r="E444" s="4">
        <v>268</v>
      </c>
      <c r="F444" s="54"/>
      <c r="H444" s="4">
        <f>E444*0.7</f>
        <v>187.6</v>
      </c>
      <c r="I444" s="17"/>
      <c r="K444" s="4">
        <f>'[4]01_2021 UPDATE'!M197</f>
        <v>95</v>
      </c>
      <c r="L444" s="17"/>
      <c r="P444" s="4">
        <f>'[4]01_2021 UPDATE'!R197</f>
        <v>82.738634760000011</v>
      </c>
      <c r="Q444" s="17"/>
      <c r="S444" s="4">
        <f>'[4]01_2021 UPDATE'!U197</f>
        <v>62.74</v>
      </c>
      <c r="T444" s="17"/>
      <c r="V444" s="4">
        <f>'[4]01_2021 UPDATE'!X197</f>
        <v>93.305988500400005</v>
      </c>
      <c r="W444" s="17"/>
      <c r="Y444" s="4">
        <f>'[4]01_2021 UPDATE'!AA197</f>
        <v>84.795656250000008</v>
      </c>
      <c r="Z444" s="17"/>
      <c r="AB444" s="4">
        <f>'[4]01_2021 UPDATE'!AD197</f>
        <v>195</v>
      </c>
      <c r="AC444" s="17"/>
      <c r="AE444" s="4">
        <f>'[4]01_2021 UPDATE'!AJ197</f>
        <v>79.291191645000012</v>
      </c>
      <c r="AF444" s="17"/>
      <c r="AH444" s="4">
        <f>'[4]01_2021 UPDATE'!AM197</f>
        <v>89.633520990000022</v>
      </c>
      <c r="AI444" s="17"/>
      <c r="AK444" s="4">
        <f>'[4]01_2021 UPDATE'!AP197</f>
        <v>82.738634760000011</v>
      </c>
      <c r="AL444" s="17"/>
      <c r="AN444" s="4">
        <f>'[4]01_2021 UPDATE'!AS197</f>
        <v>82.738634760000011</v>
      </c>
      <c r="AO444" s="17"/>
      <c r="AQ444" s="4">
        <f>'[4]01_2021 UPDATE'!AV197</f>
        <v>82.738634760000011</v>
      </c>
      <c r="AR444" s="17"/>
      <c r="AT444" s="4">
        <f>'[4]01_2021 UPDATE'!AY197</f>
        <v>87.042535297499995</v>
      </c>
      <c r="AU444" s="17"/>
      <c r="AX444" s="17"/>
      <c r="AY444" s="4">
        <f>'[4]01_2021 UPDATE'!BD197</f>
        <v>62.74</v>
      </c>
      <c r="AZ444" s="4">
        <f>'[4]01_2021 UPDATE'!BE197</f>
        <v>195</v>
      </c>
    </row>
    <row r="445" spans="1:52" x14ac:dyDescent="0.25">
      <c r="A445" s="3" t="s">
        <v>54</v>
      </c>
      <c r="B445" s="1" t="s">
        <v>333</v>
      </c>
      <c r="C445" s="11" t="s">
        <v>64</v>
      </c>
      <c r="D445" s="3">
        <v>70542</v>
      </c>
      <c r="E445" s="4">
        <v>2440</v>
      </c>
      <c r="F445" s="54"/>
      <c r="G445" s="4">
        <f t="shared" ref="G445" si="607">E445*0.7</f>
        <v>1708</v>
      </c>
      <c r="I445" s="17">
        <f>'[4]01_2021 UPDATE'!K198</f>
        <v>0</v>
      </c>
      <c r="J445" s="4">
        <f>'[4]01_2021 UPDATE'!L198</f>
        <v>800</v>
      </c>
      <c r="L445" s="17">
        <f>'[4]01_2021 UPDATE'!N198</f>
        <v>0</v>
      </c>
      <c r="M445" s="4">
        <f>'[4]01_2021 UPDATE'!O198</f>
        <v>800</v>
      </c>
      <c r="N445" s="4">
        <f>'[4]01_2021 UPDATE'!P198</f>
        <v>800</v>
      </c>
      <c r="O445" s="4">
        <f>'[4]01_2021 UPDATE'!Q198</f>
        <v>800</v>
      </c>
      <c r="Q445" s="17">
        <f>'[4]01_2021 UPDATE'!S198</f>
        <v>0</v>
      </c>
      <c r="R445" s="4">
        <f t="shared" si="455"/>
        <v>1952</v>
      </c>
      <c r="T445" s="17">
        <f>'[4]01_2021 UPDATE'!V198</f>
        <v>0</v>
      </c>
      <c r="U445" s="4">
        <v>800</v>
      </c>
      <c r="W445" s="17">
        <f>'[4]01_2021 UPDATE'!Y198</f>
        <v>0</v>
      </c>
      <c r="X445" s="4">
        <v>800</v>
      </c>
      <c r="Z445" s="17">
        <f>'[4]01_2021 UPDATE'!AB198</f>
        <v>0</v>
      </c>
      <c r="AA445" s="4">
        <f>'[4]01_2021 UPDATE'!AC198</f>
        <v>1545</v>
      </c>
      <c r="AC445" s="17">
        <f>'[4]01_2021 UPDATE'!AE198</f>
        <v>0</v>
      </c>
      <c r="AD445" s="4">
        <f>'[4]01_2021 UPDATE'!AI198</f>
        <v>1650</v>
      </c>
      <c r="AF445" s="17">
        <f>'[4]01_2021 UPDATE'!AK198</f>
        <v>0</v>
      </c>
      <c r="AG445" s="4">
        <v>950</v>
      </c>
      <c r="AI445" s="17">
        <f>'[4]01_2021 UPDATE'!AN198</f>
        <v>0</v>
      </c>
      <c r="AJ445" s="4">
        <f t="shared" si="458"/>
        <v>1830</v>
      </c>
      <c r="AL445" s="17">
        <f>'[4]01_2021 UPDATE'!AQ198</f>
        <v>0</v>
      </c>
      <c r="AM445" s="4">
        <v>1830</v>
      </c>
      <c r="AO445" s="17">
        <f>'[4]01_2021 UPDATE'!AT198</f>
        <v>0</v>
      </c>
      <c r="AP445" s="4">
        <v>1830</v>
      </c>
      <c r="AR445" s="17">
        <f>'[4]01_2021 UPDATE'!AW198</f>
        <v>0</v>
      </c>
      <c r="AS445" s="4">
        <f>E445*0.58</f>
        <v>1415.1999999999998</v>
      </c>
      <c r="AU445" s="17">
        <f>'[4]01_2021 UPDATE'!AZ198</f>
        <v>0</v>
      </c>
      <c r="AV445" s="4">
        <f>MIN(J445,M445,N445,O445,R445,U445,X445,AA445,AD445,AG445,AJ445,AM445,AP445,AS445)</f>
        <v>800</v>
      </c>
      <c r="AW445" s="4">
        <f>MAX(J445,M445,N445,O445,R445,U445,X445,AA445,AD445,AG445,AJ445,AM445,AP445,AS445)</f>
        <v>1952</v>
      </c>
      <c r="AX445" s="17">
        <f>'[4]01_2021 UPDATE'!BC198</f>
        <v>0</v>
      </c>
    </row>
    <row r="446" spans="1:52" x14ac:dyDescent="0.25">
      <c r="A446" s="3"/>
      <c r="C446" s="11" t="s">
        <v>56</v>
      </c>
      <c r="D446" s="3">
        <v>70542</v>
      </c>
      <c r="E446" s="4">
        <v>324</v>
      </c>
      <c r="F446" s="54"/>
      <c r="H446" s="4">
        <f>E446*0.7</f>
        <v>226.79999999999998</v>
      </c>
      <c r="I446" s="17"/>
      <c r="K446" s="4">
        <f>'[4]01_2021 UPDATE'!M198</f>
        <v>95</v>
      </c>
      <c r="L446" s="17"/>
      <c r="P446" s="4">
        <f>'[4]01_2021 UPDATE'!R198</f>
        <v>100.52869499999998</v>
      </c>
      <c r="Q446" s="17"/>
      <c r="S446" s="4">
        <f>'[4]01_2021 UPDATE'!U198</f>
        <v>75.3</v>
      </c>
      <c r="T446" s="17"/>
      <c r="V446" s="4">
        <f>'[4]01_2021 UPDATE'!X198</f>
        <v>112.58966712370002</v>
      </c>
      <c r="W446" s="17"/>
      <c r="Y446" s="4">
        <f>'[4]01_2021 UPDATE'!AA198</f>
        <v>101.84953125</v>
      </c>
      <c r="Z446" s="17"/>
      <c r="AB446" s="4">
        <f>'[4]01_2021 UPDATE'!AD198</f>
        <v>236.25</v>
      </c>
      <c r="AC446" s="17"/>
      <c r="AE446" s="4">
        <f>'[4]01_2021 UPDATE'!AJ198</f>
        <v>96.339999374999991</v>
      </c>
      <c r="AF446" s="17"/>
      <c r="AH446" s="4">
        <f>'[4]01_2021 UPDATE'!AM198</f>
        <v>108.90608625</v>
      </c>
      <c r="AI446" s="17"/>
      <c r="AK446" s="4">
        <f>'[4]01_2021 UPDATE'!AP198</f>
        <v>100.52869499999998</v>
      </c>
      <c r="AL446" s="17"/>
      <c r="AN446" s="4">
        <f>'[4]01_2021 UPDATE'!AS198</f>
        <v>100.52869499999998</v>
      </c>
      <c r="AO446" s="17"/>
      <c r="AQ446" s="4">
        <f>'[4]01_2021 UPDATE'!AV198</f>
        <v>100.52869499999998</v>
      </c>
      <c r="AR446" s="17"/>
      <c r="AT446" s="4">
        <f>'[4]01_2021 UPDATE'!AY198</f>
        <v>104.71971384750003</v>
      </c>
      <c r="AU446" s="17"/>
      <c r="AX446" s="17"/>
      <c r="AY446" s="4">
        <f>'[4]01_2021 UPDATE'!BD198</f>
        <v>75.3</v>
      </c>
      <c r="AZ446" s="4">
        <f>'[4]01_2021 UPDATE'!BE198</f>
        <v>236.25</v>
      </c>
    </row>
    <row r="447" spans="1:52" x14ac:dyDescent="0.25">
      <c r="A447" s="3" t="s">
        <v>54</v>
      </c>
      <c r="B447" s="1" t="s">
        <v>332</v>
      </c>
      <c r="C447" s="11" t="s">
        <v>64</v>
      </c>
      <c r="D447" s="3">
        <v>70543</v>
      </c>
      <c r="E447" s="4">
        <v>2991</v>
      </c>
      <c r="F447" s="54"/>
      <c r="G447" s="4">
        <f t="shared" ref="G447" si="608">E447*0.7</f>
        <v>2093.6999999999998</v>
      </c>
      <c r="I447" s="17">
        <f>'[4]01_2021 UPDATE'!K199</f>
        <v>0</v>
      </c>
      <c r="J447" s="4">
        <f>'[4]01_2021 UPDATE'!L199</f>
        <v>800</v>
      </c>
      <c r="L447" s="17">
        <f>'[4]01_2021 UPDATE'!N199</f>
        <v>0</v>
      </c>
      <c r="M447" s="4">
        <f>'[4]01_2021 UPDATE'!O199</f>
        <v>800</v>
      </c>
      <c r="N447" s="4">
        <f>'[4]01_2021 UPDATE'!P199</f>
        <v>800</v>
      </c>
      <c r="O447" s="4">
        <f>'[4]01_2021 UPDATE'!Q199</f>
        <v>800</v>
      </c>
      <c r="Q447" s="17">
        <f>'[4]01_2021 UPDATE'!S199</f>
        <v>0</v>
      </c>
      <c r="R447" s="4">
        <f t="shared" si="455"/>
        <v>2392.8000000000002</v>
      </c>
      <c r="T447" s="17">
        <f>'[4]01_2021 UPDATE'!V199</f>
        <v>0</v>
      </c>
      <c r="U447" s="4">
        <v>800</v>
      </c>
      <c r="W447" s="17">
        <f>'[4]01_2021 UPDATE'!Y199</f>
        <v>0</v>
      </c>
      <c r="X447" s="4">
        <v>800</v>
      </c>
      <c r="Z447" s="17">
        <f>'[4]01_2021 UPDATE'!AB199</f>
        <v>0</v>
      </c>
      <c r="AA447" s="4">
        <f>'[4]01_2021 UPDATE'!AC199</f>
        <v>1893.75</v>
      </c>
      <c r="AC447" s="17">
        <f>'[4]01_2021 UPDATE'!AE199</f>
        <v>0</v>
      </c>
      <c r="AD447" s="4">
        <f>'[4]01_2021 UPDATE'!AI199</f>
        <v>1650</v>
      </c>
      <c r="AF447" s="17">
        <f>'[4]01_2021 UPDATE'!AK199</f>
        <v>0</v>
      </c>
      <c r="AG447" s="4">
        <v>950</v>
      </c>
      <c r="AI447" s="17">
        <f>'[4]01_2021 UPDATE'!AN199</f>
        <v>0</v>
      </c>
      <c r="AJ447" s="4">
        <f t="shared" si="458"/>
        <v>2243.25</v>
      </c>
      <c r="AL447" s="17">
        <f>'[4]01_2021 UPDATE'!AQ199</f>
        <v>0</v>
      </c>
      <c r="AM447" s="4">
        <v>2243.25</v>
      </c>
      <c r="AO447" s="17">
        <f>'[4]01_2021 UPDATE'!AT199</f>
        <v>0</v>
      </c>
      <c r="AP447" s="4">
        <v>2243.25</v>
      </c>
      <c r="AR447" s="17">
        <f>'[4]01_2021 UPDATE'!AW199</f>
        <v>0</v>
      </c>
      <c r="AS447" s="4">
        <f>E447*0.58</f>
        <v>1734.78</v>
      </c>
      <c r="AU447" s="17">
        <f>'[4]01_2021 UPDATE'!AZ199</f>
        <v>0</v>
      </c>
      <c r="AV447" s="4">
        <f>MIN(J447,M447,N447,O447,R447,U447,X447,AA447,AD447,AG447,AJ447,AM447,AP447,AS447)</f>
        <v>800</v>
      </c>
      <c r="AW447" s="4">
        <f>MAX(J447,M447,N447,O447,R447,U447,X447,AA447,AD447,AG447,AJ447,AM447,AP447,AS447)</f>
        <v>2392.8000000000002</v>
      </c>
      <c r="AX447" s="17">
        <f>'[4]01_2021 UPDATE'!BC199</f>
        <v>0</v>
      </c>
    </row>
    <row r="448" spans="1:52" x14ac:dyDescent="0.25">
      <c r="A448" s="3"/>
      <c r="C448" s="11" t="s">
        <v>56</v>
      </c>
      <c r="D448" s="3">
        <v>70543</v>
      </c>
      <c r="E448" s="4">
        <v>433</v>
      </c>
      <c r="F448" s="54"/>
      <c r="H448" s="4">
        <f>E448*0.7</f>
        <v>303.09999999999997</v>
      </c>
      <c r="I448" s="17"/>
      <c r="K448" s="4">
        <f>'[4]01_2021 UPDATE'!M199</f>
        <v>95</v>
      </c>
      <c r="L448" s="17"/>
      <c r="P448" s="4">
        <f>'[4]01_2021 UPDATE'!R199</f>
        <v>131.98199615999999</v>
      </c>
      <c r="Q448" s="17"/>
      <c r="S448" s="4">
        <f>'[4]01_2021 UPDATE'!U199</f>
        <v>100.36</v>
      </c>
      <c r="T448" s="17"/>
      <c r="V448" s="4">
        <f>'[4]01_2021 UPDATE'!X199</f>
        <v>148.5254054973</v>
      </c>
      <c r="W448" s="17"/>
      <c r="Y448" s="4">
        <f>'[4]01_2021 UPDATE'!AA199</f>
        <v>135.48356250000001</v>
      </c>
      <c r="Z448" s="17"/>
      <c r="AB448" s="4">
        <f>'[4]01_2021 UPDATE'!AD199</f>
        <v>315</v>
      </c>
      <c r="AC448" s="17"/>
      <c r="AE448" s="4">
        <f>'[4]01_2021 UPDATE'!AJ199</f>
        <v>126.48274631999998</v>
      </c>
      <c r="AF448" s="17"/>
      <c r="AH448" s="4">
        <f>'[4]01_2021 UPDATE'!AM199</f>
        <v>142.98049584</v>
      </c>
      <c r="AI448" s="17"/>
      <c r="AK448" s="4">
        <f>'[4]01_2021 UPDATE'!AP199</f>
        <v>131.98199615999999</v>
      </c>
      <c r="AL448" s="17"/>
      <c r="AN448" s="4">
        <f>'[4]01_2021 UPDATE'!AS199</f>
        <v>131.98199615999999</v>
      </c>
      <c r="AO448" s="17"/>
      <c r="AQ448" s="4">
        <f>'[4]01_2021 UPDATE'!AV199</f>
        <v>131.98199615999999</v>
      </c>
      <c r="AR448" s="17"/>
      <c r="AT448" s="4">
        <f>'[4]01_2021 UPDATE'!AY199</f>
        <v>137.80000373749999</v>
      </c>
      <c r="AU448" s="17"/>
      <c r="AX448" s="17"/>
      <c r="AY448" s="4">
        <f>'[4]01_2021 UPDATE'!BD199</f>
        <v>95</v>
      </c>
      <c r="AZ448" s="4">
        <f>'[4]01_2021 UPDATE'!BE199</f>
        <v>315</v>
      </c>
    </row>
    <row r="449" spans="1:52" x14ac:dyDescent="0.25">
      <c r="A449" s="3" t="s">
        <v>54</v>
      </c>
      <c r="B449" s="1" t="s">
        <v>334</v>
      </c>
      <c r="C449" s="11" t="s">
        <v>64</v>
      </c>
      <c r="D449" s="3">
        <v>70544</v>
      </c>
      <c r="E449" s="4">
        <v>2559</v>
      </c>
      <c r="F449" s="54"/>
      <c r="G449" s="4">
        <f t="shared" ref="G449" si="609">E449*0.7</f>
        <v>1791.3</v>
      </c>
      <c r="I449" s="17">
        <f>'[4]01_2021 UPDATE'!K200</f>
        <v>0</v>
      </c>
      <c r="J449" s="4">
        <f>'[4]01_2021 UPDATE'!L200</f>
        <v>800</v>
      </c>
      <c r="L449" s="17">
        <f>'[4]01_2021 UPDATE'!N200</f>
        <v>0</v>
      </c>
      <c r="M449" s="4">
        <f>'[4]01_2021 UPDATE'!O200</f>
        <v>800</v>
      </c>
      <c r="N449" s="4">
        <f>'[4]01_2021 UPDATE'!P200</f>
        <v>800</v>
      </c>
      <c r="O449" s="4">
        <f>'[4]01_2021 UPDATE'!Q200</f>
        <v>800</v>
      </c>
      <c r="Q449" s="17">
        <f>'[4]01_2021 UPDATE'!S200</f>
        <v>0</v>
      </c>
      <c r="R449" s="4">
        <f t="shared" si="455"/>
        <v>2047.2</v>
      </c>
      <c r="T449" s="17">
        <f>'[4]01_2021 UPDATE'!V200</f>
        <v>0</v>
      </c>
      <c r="U449" s="4">
        <v>800</v>
      </c>
      <c r="W449" s="17">
        <f>'[4]01_2021 UPDATE'!Y200</f>
        <v>0</v>
      </c>
      <c r="X449" s="4">
        <v>800</v>
      </c>
      <c r="Z449" s="17">
        <f>'[4]01_2021 UPDATE'!AB200</f>
        <v>0</v>
      </c>
      <c r="AA449" s="4">
        <f>'[4]01_2021 UPDATE'!AC200</f>
        <v>1620</v>
      </c>
      <c r="AC449" s="17">
        <f>'[4]01_2021 UPDATE'!AE200</f>
        <v>0</v>
      </c>
      <c r="AD449" s="4">
        <f>'[4]01_2021 UPDATE'!AI200</f>
        <v>1650</v>
      </c>
      <c r="AF449" s="17">
        <f>'[4]01_2021 UPDATE'!AK200</f>
        <v>0</v>
      </c>
      <c r="AG449" s="4">
        <v>950</v>
      </c>
      <c r="AI449" s="17">
        <f>'[4]01_2021 UPDATE'!AN200</f>
        <v>0</v>
      </c>
      <c r="AJ449" s="4">
        <f t="shared" si="458"/>
        <v>1919.25</v>
      </c>
      <c r="AL449" s="17">
        <f>'[4]01_2021 UPDATE'!AQ200</f>
        <v>0</v>
      </c>
      <c r="AM449" s="4">
        <v>1919.25</v>
      </c>
      <c r="AO449" s="17">
        <f>'[4]01_2021 UPDATE'!AT200</f>
        <v>0</v>
      </c>
      <c r="AP449" s="4">
        <v>1919.25</v>
      </c>
      <c r="AR449" s="17">
        <f>'[4]01_2021 UPDATE'!AW200</f>
        <v>0</v>
      </c>
      <c r="AS449" s="4">
        <f>E449*0.58</f>
        <v>1484.2199999999998</v>
      </c>
      <c r="AU449" s="17">
        <f>'[4]01_2021 UPDATE'!AZ200</f>
        <v>0</v>
      </c>
      <c r="AV449" s="4">
        <f>MIN(J449,M449,N449,O449,R449,U449,X449,AA449,AD449,AG449,AJ449,AM449,AP449,AS449)</f>
        <v>800</v>
      </c>
      <c r="AW449" s="4">
        <f>MAX(J449,M449,N449,O449,R449,U449,X449,AA449,AD449,AG449,AJ449,AM449,AP449,AS449)</f>
        <v>2047.2</v>
      </c>
      <c r="AX449" s="17">
        <f>'[4]01_2021 UPDATE'!BC200</f>
        <v>0</v>
      </c>
    </row>
    <row r="450" spans="1:52" x14ac:dyDescent="0.25">
      <c r="A450" s="3"/>
      <c r="C450" s="11" t="s">
        <v>56</v>
      </c>
      <c r="D450" s="3">
        <v>70544</v>
      </c>
      <c r="E450" s="4">
        <v>242</v>
      </c>
      <c r="F450" s="54"/>
      <c r="H450" s="4">
        <f>E450*0.7</f>
        <v>169.39999999999998</v>
      </c>
      <c r="I450" s="17"/>
      <c r="K450" s="4">
        <f>'[4]01_2021 UPDATE'!M200</f>
        <v>95</v>
      </c>
      <c r="L450" s="17"/>
      <c r="P450" s="4">
        <f>'[4]01_2021 UPDATE'!R200</f>
        <v>74.005576560000009</v>
      </c>
      <c r="Q450" s="17"/>
      <c r="S450" s="4">
        <f>'[4]01_2021 UPDATE'!U200</f>
        <v>55.98</v>
      </c>
      <c r="T450" s="17"/>
      <c r="V450" s="4">
        <f>'[4]01_2021 UPDATE'!X200</f>
        <v>82.9515988327</v>
      </c>
      <c r="W450" s="17"/>
      <c r="Y450" s="4">
        <f>'[4]01_2021 UPDATE'!AA200</f>
        <v>75.321281250000013</v>
      </c>
      <c r="Z450" s="17"/>
      <c r="AB450" s="4">
        <f>'[4]01_2021 UPDATE'!AD200</f>
        <v>176.25</v>
      </c>
      <c r="AC450" s="17"/>
      <c r="AE450" s="4">
        <f>'[4]01_2021 UPDATE'!AJ200</f>
        <v>70.922010870000008</v>
      </c>
      <c r="AF450" s="17"/>
      <c r="AH450" s="4">
        <f>'[4]01_2021 UPDATE'!AM200</f>
        <v>80.172707940000009</v>
      </c>
      <c r="AI450" s="17"/>
      <c r="AK450" s="4">
        <f>'[4]01_2021 UPDATE'!AP200</f>
        <v>74.005576560000009</v>
      </c>
      <c r="AL450" s="17"/>
      <c r="AN450" s="4">
        <f>'[4]01_2021 UPDATE'!AS200</f>
        <v>74.005576560000009</v>
      </c>
      <c r="AO450" s="17"/>
      <c r="AQ450" s="4">
        <f>'[4]01_2021 UPDATE'!AV200</f>
        <v>74.005576560000009</v>
      </c>
      <c r="AR450" s="17"/>
      <c r="AT450" s="4">
        <f>'[4]01_2021 UPDATE'!AY200</f>
        <v>77.522807032499998</v>
      </c>
      <c r="AU450" s="17"/>
      <c r="AX450" s="17"/>
      <c r="AY450" s="4">
        <f>'[4]01_2021 UPDATE'!BD200</f>
        <v>55.98</v>
      </c>
      <c r="AZ450" s="4">
        <f>'[4]01_2021 UPDATE'!BE200</f>
        <v>176.25</v>
      </c>
    </row>
    <row r="451" spans="1:52" x14ac:dyDescent="0.25">
      <c r="A451" s="3" t="s">
        <v>54</v>
      </c>
      <c r="B451" s="1" t="s">
        <v>335</v>
      </c>
      <c r="C451" s="11" t="s">
        <v>64</v>
      </c>
      <c r="D451" s="3">
        <v>70549</v>
      </c>
      <c r="E451" s="4">
        <v>3885</v>
      </c>
      <c r="F451" s="54"/>
      <c r="G451" s="4">
        <f t="shared" ref="G451" si="610">E451*0.7</f>
        <v>2719.5</v>
      </c>
      <c r="I451" s="17">
        <f>'[4]01_2021 UPDATE'!K201</f>
        <v>0</v>
      </c>
      <c r="J451" s="4">
        <f>'[4]01_2021 UPDATE'!L201</f>
        <v>800</v>
      </c>
      <c r="L451" s="17">
        <f>'[4]01_2021 UPDATE'!N201</f>
        <v>0</v>
      </c>
      <c r="M451" s="4">
        <f>'[4]01_2021 UPDATE'!O201</f>
        <v>800</v>
      </c>
      <c r="N451" s="4">
        <f>'[4]01_2021 UPDATE'!P201</f>
        <v>800</v>
      </c>
      <c r="O451" s="4">
        <f>'[4]01_2021 UPDATE'!Q201</f>
        <v>800</v>
      </c>
      <c r="Q451" s="17">
        <f>'[4]01_2021 UPDATE'!S201</f>
        <v>0</v>
      </c>
      <c r="R451" s="4">
        <f t="shared" si="455"/>
        <v>3108</v>
      </c>
      <c r="T451" s="17">
        <f>'[4]01_2021 UPDATE'!V201</f>
        <v>0</v>
      </c>
      <c r="U451" s="4">
        <v>800</v>
      </c>
      <c r="W451" s="17">
        <f>'[4]01_2021 UPDATE'!Y201</f>
        <v>0</v>
      </c>
      <c r="X451" s="4">
        <v>800</v>
      </c>
      <c r="Z451" s="17">
        <f>'[4]01_2021 UPDATE'!AB201</f>
        <v>0</v>
      </c>
      <c r="AA451" s="4">
        <f>'[4]01_2021 UPDATE'!AC201</f>
        <v>2460</v>
      </c>
      <c r="AC451" s="17">
        <f>'[4]01_2021 UPDATE'!AE201</f>
        <v>0</v>
      </c>
      <c r="AD451" s="4">
        <f>'[4]01_2021 UPDATE'!AI201</f>
        <v>1650</v>
      </c>
      <c r="AF451" s="17">
        <f>'[4]01_2021 UPDATE'!AK201</f>
        <v>0</v>
      </c>
      <c r="AG451" s="4">
        <v>950</v>
      </c>
      <c r="AI451" s="17">
        <f>'[4]01_2021 UPDATE'!AN201</f>
        <v>0</v>
      </c>
      <c r="AJ451" s="4">
        <f t="shared" si="458"/>
        <v>2913.75</v>
      </c>
      <c r="AL451" s="17">
        <f>'[4]01_2021 UPDATE'!AQ201</f>
        <v>0</v>
      </c>
      <c r="AM451" s="4">
        <v>2913.75</v>
      </c>
      <c r="AO451" s="17">
        <f>'[4]01_2021 UPDATE'!AT201</f>
        <v>0</v>
      </c>
      <c r="AP451" s="4">
        <v>2913.75</v>
      </c>
      <c r="AR451" s="17">
        <f>'[4]01_2021 UPDATE'!AW201</f>
        <v>0</v>
      </c>
      <c r="AS451" s="4">
        <f>E451*0.58</f>
        <v>2253.2999999999997</v>
      </c>
      <c r="AU451" s="17">
        <f>'[4]01_2021 UPDATE'!AZ201</f>
        <v>0</v>
      </c>
      <c r="AV451" s="4">
        <f>MIN(J451,M451,N451,O451,R451,U451,X451,AA451,AD451,AG451,AJ451,AM451,AP451,AS451)</f>
        <v>800</v>
      </c>
      <c r="AW451" s="4">
        <f>MAX(J451,M451,N451,O451,R451,U451,X451,AA451,AD451,AG451,AJ451,AM451,AP451,AS451)</f>
        <v>3108</v>
      </c>
      <c r="AX451" s="17">
        <f>'[4]01_2021 UPDATE'!BC201</f>
        <v>0</v>
      </c>
    </row>
    <row r="452" spans="1:52" x14ac:dyDescent="0.25">
      <c r="A452" s="3"/>
      <c r="C452" s="11" t="s">
        <v>56</v>
      </c>
      <c r="D452" s="3">
        <v>70549</v>
      </c>
      <c r="E452" s="4">
        <v>232</v>
      </c>
      <c r="F452" s="54"/>
      <c r="H452" s="4">
        <f>E452*0.7</f>
        <v>162.39999999999998</v>
      </c>
      <c r="I452" s="17"/>
      <c r="K452" s="4">
        <f>'[4]01_2021 UPDATE'!M201</f>
        <v>95</v>
      </c>
      <c r="L452" s="17"/>
      <c r="P452" s="4">
        <f>'[4]01_2021 UPDATE'!R201</f>
        <v>111.45573648000001</v>
      </c>
      <c r="Q452" s="17"/>
      <c r="S452" s="4">
        <f>'[4]01_2021 UPDATE'!U201</f>
        <v>83.77</v>
      </c>
      <c r="T452" s="17"/>
      <c r="V452" s="4">
        <f>'[4]01_2021 UPDATE'!X201</f>
        <v>124.48563899460001</v>
      </c>
      <c r="W452" s="17"/>
      <c r="Y452" s="4">
        <f>'[4]01_2021 UPDATE'!AA201</f>
        <v>113.21878125000001</v>
      </c>
      <c r="Z452" s="17"/>
      <c r="AB452" s="4">
        <f>'[4]01_2021 UPDATE'!AD201</f>
        <v>168.75</v>
      </c>
      <c r="AC452" s="17"/>
      <c r="AE452" s="4">
        <f>'[4]01_2021 UPDATE'!AJ201</f>
        <v>106.81174746000001</v>
      </c>
      <c r="AF452" s="17"/>
      <c r="AH452" s="4">
        <f>'[4]01_2021 UPDATE'!AM201</f>
        <v>120.74371452000003</v>
      </c>
      <c r="AI452" s="17"/>
      <c r="AK452" s="4">
        <f>'[4]01_2021 UPDATE'!AP201</f>
        <v>111.45573648000001</v>
      </c>
      <c r="AL452" s="17"/>
      <c r="AN452" s="4">
        <f>'[4]01_2021 UPDATE'!AS201</f>
        <v>111.45573648000001</v>
      </c>
      <c r="AO452" s="17"/>
      <c r="AQ452" s="4">
        <f>'[4]01_2021 UPDATE'!AV201</f>
        <v>111.45573648000001</v>
      </c>
      <c r="AR452" s="17"/>
      <c r="AT452" s="4">
        <f>'[4]01_2021 UPDATE'!AY201</f>
        <v>116.04950590999999</v>
      </c>
      <c r="AU452" s="17"/>
      <c r="AX452" s="17"/>
      <c r="AY452" s="4">
        <f>'[4]01_2021 UPDATE'!BD201</f>
        <v>83.77</v>
      </c>
      <c r="AZ452" s="4">
        <f>'[4]01_2021 UPDATE'!BE201</f>
        <v>168.75</v>
      </c>
    </row>
    <row r="453" spans="1:52" x14ac:dyDescent="0.25">
      <c r="A453" s="3" t="s">
        <v>54</v>
      </c>
      <c r="B453" s="1" t="s">
        <v>336</v>
      </c>
      <c r="C453" s="11" t="s">
        <v>64</v>
      </c>
      <c r="D453" s="3">
        <v>70551</v>
      </c>
      <c r="E453" s="4">
        <v>2410</v>
      </c>
      <c r="F453" s="54"/>
      <c r="G453" s="4">
        <f t="shared" ref="G453" si="611">E453*0.7</f>
        <v>1687</v>
      </c>
      <c r="I453" s="17">
        <f>'[4]01_2021 UPDATE'!K202</f>
        <v>0</v>
      </c>
      <c r="J453" s="4">
        <f>'[4]01_2021 UPDATE'!L202</f>
        <v>800</v>
      </c>
      <c r="L453" s="17">
        <f>'[4]01_2021 UPDATE'!N202</f>
        <v>0</v>
      </c>
      <c r="M453" s="4">
        <f>'[4]01_2021 UPDATE'!O202</f>
        <v>800</v>
      </c>
      <c r="N453" s="4">
        <f>'[4]01_2021 UPDATE'!P202</f>
        <v>800</v>
      </c>
      <c r="O453" s="4">
        <f>'[4]01_2021 UPDATE'!Q202</f>
        <v>800</v>
      </c>
      <c r="Q453" s="17">
        <f>'[4]01_2021 UPDATE'!S202</f>
        <v>0</v>
      </c>
      <c r="R453" s="4">
        <f t="shared" si="455"/>
        <v>1928</v>
      </c>
      <c r="T453" s="17">
        <f>'[4]01_2021 UPDATE'!V202</f>
        <v>0</v>
      </c>
      <c r="U453" s="4">
        <v>800</v>
      </c>
      <c r="W453" s="17">
        <f>'[4]01_2021 UPDATE'!Y202</f>
        <v>0</v>
      </c>
      <c r="X453" s="4">
        <v>800</v>
      </c>
      <c r="Z453" s="17">
        <f>'[4]01_2021 UPDATE'!AB202</f>
        <v>0</v>
      </c>
      <c r="AA453" s="4">
        <f>'[4]01_2021 UPDATE'!AC202</f>
        <v>1526.25</v>
      </c>
      <c r="AC453" s="17">
        <f>'[4]01_2021 UPDATE'!AE202</f>
        <v>0</v>
      </c>
      <c r="AD453" s="4">
        <f>'[4]01_2021 UPDATE'!AI202</f>
        <v>1650</v>
      </c>
      <c r="AF453" s="17">
        <f>'[4]01_2021 UPDATE'!AK202</f>
        <v>0</v>
      </c>
      <c r="AG453" s="4">
        <v>950</v>
      </c>
      <c r="AI453" s="17">
        <f>'[4]01_2021 UPDATE'!AN202</f>
        <v>0</v>
      </c>
      <c r="AJ453" s="4">
        <f t="shared" si="458"/>
        <v>1807.5</v>
      </c>
      <c r="AL453" s="17">
        <f>'[4]01_2021 UPDATE'!AQ202</f>
        <v>0</v>
      </c>
      <c r="AM453" s="4">
        <v>1807.5</v>
      </c>
      <c r="AO453" s="17">
        <f>'[4]01_2021 UPDATE'!AT202</f>
        <v>0</v>
      </c>
      <c r="AP453" s="4">
        <v>1807.5</v>
      </c>
      <c r="AR453" s="17">
        <f>'[4]01_2021 UPDATE'!AW202</f>
        <v>0</v>
      </c>
      <c r="AS453" s="4">
        <f>E453*0.58</f>
        <v>1397.8</v>
      </c>
      <c r="AU453" s="17">
        <f>'[4]01_2021 UPDATE'!AZ202</f>
        <v>0</v>
      </c>
      <c r="AV453" s="4">
        <f>MIN(J453,M453,N453,O453,R453,U453,X453,AA453,AD453,AG453,AJ453,AM453,AP453,AS453)</f>
        <v>800</v>
      </c>
      <c r="AW453" s="4">
        <f>MAX(J453,M453,N453,O453,R453,U453,X453,AA453,AD453,AG453,AJ453,AM453,AP453,AS453)</f>
        <v>1928</v>
      </c>
      <c r="AX453" s="17">
        <f>'[4]01_2021 UPDATE'!BC202</f>
        <v>0</v>
      </c>
    </row>
    <row r="454" spans="1:52" x14ac:dyDescent="0.25">
      <c r="A454" s="3"/>
      <c r="C454" s="11" t="s">
        <v>56</v>
      </c>
      <c r="D454" s="3">
        <v>70551</v>
      </c>
      <c r="E454" s="4">
        <v>191</v>
      </c>
      <c r="F454" s="54"/>
      <c r="H454" s="4">
        <f>E454*0.7</f>
        <v>133.69999999999999</v>
      </c>
      <c r="I454" s="17"/>
      <c r="K454" s="4">
        <f>'[4]01_2021 UPDATE'!M202</f>
        <v>95</v>
      </c>
      <c r="L454" s="17"/>
      <c r="P454" s="4">
        <f>'[4]01_2021 UPDATE'!R202</f>
        <v>91.836779400000012</v>
      </c>
      <c r="Q454" s="17"/>
      <c r="S454" s="4">
        <f>'[4]01_2021 UPDATE'!U202</f>
        <v>69.16</v>
      </c>
      <c r="T454" s="17"/>
      <c r="V454" s="4">
        <f>'[4]01_2021 UPDATE'!X202</f>
        <v>102.34888286090001</v>
      </c>
      <c r="W454" s="17"/>
      <c r="Y454" s="4">
        <f>'[4]01_2021 UPDATE'!AA202</f>
        <v>93.322593749999996</v>
      </c>
      <c r="Z454" s="17"/>
      <c r="AB454" s="4">
        <f>'[4]01_2021 UPDATE'!AD202</f>
        <v>138.75</v>
      </c>
      <c r="AC454" s="17"/>
      <c r="AE454" s="4">
        <f>'[4]01_2021 UPDATE'!AJ202</f>
        <v>88.010246925000004</v>
      </c>
      <c r="AF454" s="17"/>
      <c r="AH454" s="4">
        <f>'[4]01_2021 UPDATE'!AM202</f>
        <v>99.489844350000013</v>
      </c>
      <c r="AI454" s="17"/>
      <c r="AK454" s="4">
        <f>'[4]01_2021 UPDATE'!AP202</f>
        <v>91.836779400000012</v>
      </c>
      <c r="AL454" s="17"/>
      <c r="AN454" s="4">
        <f>'[4]01_2021 UPDATE'!AS202</f>
        <v>91.836779400000012</v>
      </c>
      <c r="AO454" s="17"/>
      <c r="AQ454" s="4">
        <f>'[4]01_2021 UPDATE'!AV202</f>
        <v>91.836779400000012</v>
      </c>
      <c r="AR454" s="17"/>
      <c r="AT454" s="4">
        <f>'[4]01_2021 UPDATE'!AY202</f>
        <v>95.650474332499996</v>
      </c>
      <c r="AU454" s="17"/>
      <c r="AX454" s="17"/>
      <c r="AY454" s="4">
        <f>'[4]01_2021 UPDATE'!BD202</f>
        <v>69.16</v>
      </c>
      <c r="AZ454" s="4">
        <f>'[4]01_2021 UPDATE'!BE202</f>
        <v>138.75</v>
      </c>
    </row>
    <row r="455" spans="1:52" x14ac:dyDescent="0.25">
      <c r="A455" s="3" t="s">
        <v>54</v>
      </c>
      <c r="B455" s="1" t="s">
        <v>337</v>
      </c>
      <c r="C455" s="11" t="s">
        <v>64</v>
      </c>
      <c r="D455" s="3">
        <v>70552</v>
      </c>
      <c r="E455" s="4">
        <v>2600</v>
      </c>
      <c r="F455" s="54"/>
      <c r="G455" s="4">
        <f t="shared" ref="G455" si="612">E455*0.7</f>
        <v>1819.9999999999998</v>
      </c>
      <c r="I455" s="17">
        <f>'[4]01_2021 UPDATE'!K203</f>
        <v>0</v>
      </c>
      <c r="J455" s="4">
        <f>'[4]01_2021 UPDATE'!L203</f>
        <v>800</v>
      </c>
      <c r="L455" s="17">
        <f>'[4]01_2021 UPDATE'!N203</f>
        <v>0</v>
      </c>
      <c r="M455" s="4">
        <f>'[4]01_2021 UPDATE'!O203</f>
        <v>800</v>
      </c>
      <c r="N455" s="4">
        <f>'[4]01_2021 UPDATE'!P203</f>
        <v>800</v>
      </c>
      <c r="O455" s="4">
        <f>'[4]01_2021 UPDATE'!Q203</f>
        <v>800</v>
      </c>
      <c r="Q455" s="17">
        <f>'[4]01_2021 UPDATE'!S203</f>
        <v>0</v>
      </c>
      <c r="R455" s="4">
        <f t="shared" si="455"/>
        <v>2080</v>
      </c>
      <c r="T455" s="17">
        <f>'[4]01_2021 UPDATE'!V203</f>
        <v>0</v>
      </c>
      <c r="U455" s="4">
        <v>800</v>
      </c>
      <c r="W455" s="17">
        <f>'[4]01_2021 UPDATE'!Y203</f>
        <v>0</v>
      </c>
      <c r="X455" s="4">
        <v>800</v>
      </c>
      <c r="Z455" s="17">
        <f>'[4]01_2021 UPDATE'!AB203</f>
        <v>0</v>
      </c>
      <c r="AA455" s="4">
        <f>'[4]01_2021 UPDATE'!AC203</f>
        <v>1646.25</v>
      </c>
      <c r="AC455" s="17">
        <f>'[4]01_2021 UPDATE'!AE203</f>
        <v>0</v>
      </c>
      <c r="AD455" s="4">
        <f>'[4]01_2021 UPDATE'!AI203</f>
        <v>1650</v>
      </c>
      <c r="AF455" s="17">
        <f>'[4]01_2021 UPDATE'!AK203</f>
        <v>0</v>
      </c>
      <c r="AG455" s="4">
        <v>950</v>
      </c>
      <c r="AI455" s="17">
        <f>'[4]01_2021 UPDATE'!AN203</f>
        <v>0</v>
      </c>
      <c r="AJ455" s="4">
        <f t="shared" si="458"/>
        <v>1950</v>
      </c>
      <c r="AL455" s="17">
        <f>'[4]01_2021 UPDATE'!AQ203</f>
        <v>0</v>
      </c>
      <c r="AM455" s="4">
        <v>1950</v>
      </c>
      <c r="AO455" s="17">
        <f>'[4]01_2021 UPDATE'!AT203</f>
        <v>0</v>
      </c>
      <c r="AP455" s="4">
        <v>1950</v>
      </c>
      <c r="AR455" s="17">
        <f>'[4]01_2021 UPDATE'!AW203</f>
        <v>0</v>
      </c>
      <c r="AS455" s="4">
        <f>E455*0.58</f>
        <v>1508</v>
      </c>
      <c r="AU455" s="17">
        <f>'[4]01_2021 UPDATE'!AZ203</f>
        <v>0</v>
      </c>
      <c r="AV455" s="4">
        <f>MIN(J455,M455,N455,O455,R455,U455,X455,AA455,AD455,AG455,AJ455,AM455,AP455,AS455)</f>
        <v>800</v>
      </c>
      <c r="AW455" s="4">
        <f>MAX(J455,M455,N455,O455,R455,U455,X455,AA455,AD455,AG455,AJ455,AM455,AP455,AS455)</f>
        <v>2080</v>
      </c>
      <c r="AX455" s="17">
        <f>'[4]01_2021 UPDATE'!BC203</f>
        <v>0</v>
      </c>
    </row>
    <row r="456" spans="1:52" x14ac:dyDescent="0.25">
      <c r="A456" s="3"/>
      <c r="C456" s="11" t="s">
        <v>56</v>
      </c>
      <c r="D456" s="3">
        <v>70552</v>
      </c>
      <c r="E456" s="4">
        <v>232</v>
      </c>
      <c r="F456" s="54"/>
      <c r="H456" s="4">
        <f>E456*0.7</f>
        <v>162.39999999999998</v>
      </c>
      <c r="I456" s="17"/>
      <c r="K456" s="4">
        <f>'[4]01_2021 UPDATE'!M203</f>
        <v>95</v>
      </c>
      <c r="L456" s="17"/>
      <c r="P456" s="4">
        <f>'[4]01_2021 UPDATE'!R203</f>
        <v>110.14220484000001</v>
      </c>
      <c r="Q456" s="17"/>
      <c r="S456" s="4">
        <f>'[4]01_2021 UPDATE'!U203</f>
        <v>83.09</v>
      </c>
      <c r="T456" s="17"/>
      <c r="V456" s="4">
        <f>'[4]01_2021 UPDATE'!X203</f>
        <v>123.89700001899999</v>
      </c>
      <c r="W456" s="17"/>
      <c r="Y456" s="4">
        <f>'[4]01_2021 UPDATE'!AA203</f>
        <v>111.79762499999998</v>
      </c>
      <c r="Z456" s="17"/>
      <c r="AB456" s="4">
        <f>'[4]01_2021 UPDATE'!AD203</f>
        <v>168.75</v>
      </c>
      <c r="AC456" s="17"/>
      <c r="AE456" s="4">
        <f>'[4]01_2021 UPDATE'!AJ203</f>
        <v>105.55294630500001</v>
      </c>
      <c r="AF456" s="17"/>
      <c r="AH456" s="4">
        <f>'[4]01_2021 UPDATE'!AM203</f>
        <v>119.32072191000002</v>
      </c>
      <c r="AI456" s="17"/>
      <c r="AK456" s="4">
        <f>'[4]01_2021 UPDATE'!AP203</f>
        <v>110.14220484000001</v>
      </c>
      <c r="AL456" s="17"/>
      <c r="AN456" s="4">
        <f>'[4]01_2021 UPDATE'!AS203</f>
        <v>110.14220484000001</v>
      </c>
      <c r="AO456" s="17"/>
      <c r="AQ456" s="4">
        <f>'[4]01_2021 UPDATE'!AV203</f>
        <v>110.14220484000001</v>
      </c>
      <c r="AR456" s="17"/>
      <c r="AT456" s="4">
        <f>'[4]01_2021 UPDATE'!AY203</f>
        <v>115.14852841</v>
      </c>
      <c r="AU456" s="17"/>
      <c r="AX456" s="17"/>
      <c r="AY456" s="4">
        <f>'[4]01_2021 UPDATE'!BD203</f>
        <v>83.09</v>
      </c>
      <c r="AZ456" s="4">
        <f>'[4]01_2021 UPDATE'!BE203</f>
        <v>168.75</v>
      </c>
    </row>
    <row r="457" spans="1:52" x14ac:dyDescent="0.25">
      <c r="A457" s="3" t="s">
        <v>54</v>
      </c>
      <c r="B457" s="1" t="s">
        <v>338</v>
      </c>
      <c r="C457" s="11" t="s">
        <v>64</v>
      </c>
      <c r="D457" s="3">
        <v>70553</v>
      </c>
      <c r="E457" s="4">
        <v>3080</v>
      </c>
      <c r="F457" s="54"/>
      <c r="G457" s="4">
        <f t="shared" ref="G457" si="613">E457*0.7</f>
        <v>2156</v>
      </c>
      <c r="I457" s="17">
        <f>'[4]01_2021 UPDATE'!K204</f>
        <v>0</v>
      </c>
      <c r="J457" s="4">
        <f>'[4]01_2021 UPDATE'!L204</f>
        <v>800</v>
      </c>
      <c r="L457" s="17">
        <f>'[4]01_2021 UPDATE'!N204</f>
        <v>0</v>
      </c>
      <c r="M457" s="4">
        <f>'[4]01_2021 UPDATE'!O204</f>
        <v>800</v>
      </c>
      <c r="N457" s="4">
        <f>'[4]01_2021 UPDATE'!P204</f>
        <v>800</v>
      </c>
      <c r="O457" s="4">
        <f>'[4]01_2021 UPDATE'!Q204</f>
        <v>800</v>
      </c>
      <c r="Q457" s="17">
        <f>'[4]01_2021 UPDATE'!S204</f>
        <v>0</v>
      </c>
      <c r="R457" s="4">
        <f t="shared" si="455"/>
        <v>2464</v>
      </c>
      <c r="T457" s="17">
        <f>'[4]01_2021 UPDATE'!V204</f>
        <v>0</v>
      </c>
      <c r="U457" s="4">
        <v>800</v>
      </c>
      <c r="W457" s="17">
        <f>'[4]01_2021 UPDATE'!Y204</f>
        <v>0</v>
      </c>
      <c r="X457" s="4">
        <v>800</v>
      </c>
      <c r="Z457" s="17">
        <f>'[4]01_2021 UPDATE'!AB204</f>
        <v>0</v>
      </c>
      <c r="AA457" s="4">
        <f>'[4]01_2021 UPDATE'!AC204</f>
        <v>1950</v>
      </c>
      <c r="AC457" s="17">
        <f>'[4]01_2021 UPDATE'!AE204</f>
        <v>0</v>
      </c>
      <c r="AD457" s="4">
        <f>'[4]01_2021 UPDATE'!AI204</f>
        <v>1650</v>
      </c>
      <c r="AF457" s="17">
        <f>'[4]01_2021 UPDATE'!AK204</f>
        <v>0</v>
      </c>
      <c r="AG457" s="4">
        <v>950</v>
      </c>
      <c r="AI457" s="17">
        <f>'[4]01_2021 UPDATE'!AN204</f>
        <v>0</v>
      </c>
      <c r="AJ457" s="4">
        <f t="shared" si="458"/>
        <v>2310</v>
      </c>
      <c r="AL457" s="17">
        <f>'[4]01_2021 UPDATE'!AQ204</f>
        <v>0</v>
      </c>
      <c r="AM457" s="4">
        <v>2310</v>
      </c>
      <c r="AO457" s="17">
        <f>'[4]01_2021 UPDATE'!AT204</f>
        <v>0</v>
      </c>
      <c r="AP457" s="4">
        <v>2310</v>
      </c>
      <c r="AR457" s="17">
        <f>'[4]01_2021 UPDATE'!AW204</f>
        <v>0</v>
      </c>
      <c r="AS457" s="4">
        <f>E457*0.58</f>
        <v>1786.3999999999999</v>
      </c>
      <c r="AU457" s="17">
        <f>'[4]01_2021 UPDATE'!AZ204</f>
        <v>0</v>
      </c>
      <c r="AV457" s="4">
        <f>MIN(J457,M457,N457,O457,R457,U457,X457,AA457,AD457,AG457,AJ457,AM457,AP457,AS457)</f>
        <v>800</v>
      </c>
      <c r="AW457" s="4">
        <f>MAX(J457,M457,N457,O457,R457,U457,X457,AA457,AD457,AG457,AJ457,AM457,AP457,AS457)</f>
        <v>2464</v>
      </c>
      <c r="AX457" s="17">
        <f>'[4]01_2021 UPDATE'!BC204</f>
        <v>0</v>
      </c>
    </row>
    <row r="458" spans="1:52" x14ac:dyDescent="0.25">
      <c r="A458" s="3"/>
      <c r="C458" s="11" t="s">
        <v>56</v>
      </c>
      <c r="D458" s="3">
        <v>70553</v>
      </c>
      <c r="E458" s="4">
        <v>304</v>
      </c>
      <c r="F458" s="54"/>
      <c r="H458" s="4">
        <f>E458*0.7</f>
        <v>212.79999999999998</v>
      </c>
      <c r="I458" s="17"/>
      <c r="K458" s="4">
        <f>'[4]01_2021 UPDATE'!M204</f>
        <v>95</v>
      </c>
      <c r="L458" s="17"/>
      <c r="P458" s="4">
        <f>'[4]01_2021 UPDATE'!R204</f>
        <v>141.5132208</v>
      </c>
      <c r="Q458" s="17"/>
      <c r="S458" s="4">
        <f>'[4]01_2021 UPDATE'!U204</f>
        <v>110.19</v>
      </c>
      <c r="T458" s="17"/>
      <c r="V458" s="4">
        <f>'[4]01_2021 UPDATE'!X204</f>
        <v>164.0030633826</v>
      </c>
      <c r="W458" s="17"/>
      <c r="Y458" s="4">
        <f>'[4]01_2021 UPDATE'!AA204</f>
        <v>148.27396874999999</v>
      </c>
      <c r="Z458" s="17"/>
      <c r="AB458" s="4">
        <f>'[4]01_2021 UPDATE'!AD204</f>
        <v>221.25</v>
      </c>
      <c r="AC458" s="17"/>
      <c r="AE458" s="4">
        <f>'[4]01_2021 UPDATE'!AJ204</f>
        <v>135.6168366</v>
      </c>
      <c r="AF458" s="17"/>
      <c r="AH458" s="4">
        <f>'[4]01_2021 UPDATE'!AM204</f>
        <v>153.3059892</v>
      </c>
      <c r="AI458" s="17"/>
      <c r="AK458" s="4">
        <f>'[4]01_2021 UPDATE'!AP204</f>
        <v>141.5132208</v>
      </c>
      <c r="AL458" s="17"/>
      <c r="AN458" s="4">
        <f>'[4]01_2021 UPDATE'!AS204</f>
        <v>141.5132208</v>
      </c>
      <c r="AO458" s="17"/>
      <c r="AQ458" s="4">
        <f>'[4]01_2021 UPDATE'!AV204</f>
        <v>141.5132208</v>
      </c>
      <c r="AR458" s="17"/>
      <c r="AT458" s="4">
        <f>'[4]01_2021 UPDATE'!AY204</f>
        <v>147.32784079999999</v>
      </c>
      <c r="AU458" s="17"/>
      <c r="AX458" s="17"/>
      <c r="AY458" s="4">
        <f>'[4]01_2021 UPDATE'!BD204</f>
        <v>95</v>
      </c>
      <c r="AZ458" s="4">
        <f>'[4]01_2021 UPDATE'!BE204</f>
        <v>221.25</v>
      </c>
    </row>
    <row r="459" spans="1:52" x14ac:dyDescent="0.25">
      <c r="A459" s="3" t="s">
        <v>54</v>
      </c>
      <c r="B459" s="1" t="s">
        <v>339</v>
      </c>
      <c r="C459" s="11" t="s">
        <v>64</v>
      </c>
      <c r="D459" s="3">
        <v>71101</v>
      </c>
      <c r="E459" s="4">
        <v>464</v>
      </c>
      <c r="F459" s="54"/>
      <c r="G459" s="4">
        <f t="shared" ref="G459" si="614">E459*0.7</f>
        <v>324.79999999999995</v>
      </c>
      <c r="I459" s="17">
        <f>'[4]01_2021 UPDATE'!K212</f>
        <v>0</v>
      </c>
      <c r="J459" s="4">
        <v>324.79999999999995</v>
      </c>
      <c r="L459" s="17">
        <f>'[4]01_2021 UPDATE'!N212</f>
        <v>0</v>
      </c>
      <c r="M459" s="4">
        <f t="shared" ref="M459" si="615">E459*0.65</f>
        <v>301.60000000000002</v>
      </c>
      <c r="N459" s="4">
        <f t="shared" ref="N459" si="616">E459*0.75</f>
        <v>348</v>
      </c>
      <c r="O459" s="4">
        <f>E459*0.9</f>
        <v>417.6</v>
      </c>
      <c r="Q459" s="17">
        <f>'[4]01_2021 UPDATE'!S212</f>
        <v>0</v>
      </c>
      <c r="R459" s="4">
        <f t="shared" si="455"/>
        <v>371.20000000000005</v>
      </c>
      <c r="T459" s="17">
        <f>'[4]01_2021 UPDATE'!V212</f>
        <v>0</v>
      </c>
      <c r="U459" s="4">
        <v>324.79999999999995</v>
      </c>
      <c r="W459" s="17">
        <f>'[4]01_2021 UPDATE'!Y212</f>
        <v>0</v>
      </c>
      <c r="X459" s="4">
        <v>324.79999999999995</v>
      </c>
      <c r="Z459" s="17">
        <f>'[4]01_2021 UPDATE'!AB212</f>
        <v>0</v>
      </c>
      <c r="AA459" s="4">
        <f>'[4]01_2021 UPDATE'!AC212</f>
        <v>318.75</v>
      </c>
      <c r="AC459" s="17">
        <f>'[4]01_2021 UPDATE'!AE212</f>
        <v>0</v>
      </c>
      <c r="AD459" s="4">
        <f t="shared" ref="AD459" si="617">E459*0.65</f>
        <v>301.60000000000002</v>
      </c>
      <c r="AF459" s="17">
        <f>'[4]01_2021 UPDATE'!AK212</f>
        <v>0</v>
      </c>
      <c r="AG459" s="4">
        <f>E459*0.8</f>
        <v>371.20000000000005</v>
      </c>
      <c r="AI459" s="17">
        <f>'[4]01_2021 UPDATE'!AN212</f>
        <v>0</v>
      </c>
      <c r="AJ459" s="4">
        <f t="shared" si="458"/>
        <v>348</v>
      </c>
      <c r="AL459" s="17">
        <f>'[4]01_2021 UPDATE'!AQ212</f>
        <v>0</v>
      </c>
      <c r="AM459" s="4">
        <v>348</v>
      </c>
      <c r="AO459" s="17">
        <f>'[4]01_2021 UPDATE'!AT212</f>
        <v>0</v>
      </c>
      <c r="AP459" s="4">
        <v>348</v>
      </c>
      <c r="AR459" s="17">
        <f>'[4]01_2021 UPDATE'!AW212</f>
        <v>0</v>
      </c>
      <c r="AS459" s="4">
        <f>E459*0.58</f>
        <v>269.12</v>
      </c>
      <c r="AU459" s="17">
        <f>'[4]01_2021 UPDATE'!AZ212</f>
        <v>0</v>
      </c>
      <c r="AV459" s="4">
        <f>MIN(J459,M459,N459,O459,R459,U459,X459,AA459,AD459,AG459,AJ459,AM459,AP459,AS459)</f>
        <v>269.12</v>
      </c>
      <c r="AW459" s="4">
        <f>MAX(J459,M459,N459,O459,R459,U459,X459,AA459,AD459,AG459,AJ459,AM459,AP459,AS459)</f>
        <v>417.6</v>
      </c>
      <c r="AX459" s="17">
        <f>'[4]01_2021 UPDATE'!BC212</f>
        <v>0</v>
      </c>
    </row>
    <row r="460" spans="1:52" x14ac:dyDescent="0.25">
      <c r="A460" s="3"/>
      <c r="C460" s="11" t="s">
        <v>56</v>
      </c>
      <c r="D460" s="3">
        <v>71101</v>
      </c>
      <c r="E460" s="4">
        <v>31</v>
      </c>
      <c r="F460" s="54"/>
      <c r="H460" s="4">
        <f>E460*0.7</f>
        <v>21.7</v>
      </c>
      <c r="I460" s="17"/>
      <c r="K460" s="4">
        <f>'[4]01_2021 UPDATE'!M212</f>
        <v>13.66</v>
      </c>
      <c r="L460" s="17"/>
      <c r="P460" s="4">
        <f>'[4]01_2021 UPDATE'!R212</f>
        <v>16.558813800000003</v>
      </c>
      <c r="Q460" s="17"/>
      <c r="S460" s="4">
        <f>'[4]01_2021 UPDATE'!U212</f>
        <v>12.56</v>
      </c>
      <c r="T460" s="17"/>
      <c r="V460" s="4">
        <f>'[4]01_2021 UPDATE'!X212</f>
        <v>18.444340800600003</v>
      </c>
      <c r="W460" s="17"/>
      <c r="Y460" s="4">
        <f>'[4]01_2021 UPDATE'!AA212</f>
        <v>16.580156250000002</v>
      </c>
      <c r="Z460" s="17"/>
      <c r="AB460" s="4">
        <f>'[4]01_2021 UPDATE'!AD212</f>
        <v>22.5</v>
      </c>
      <c r="AC460" s="17"/>
      <c r="AE460" s="4">
        <f>'[4]01_2021 UPDATE'!AJ212</f>
        <v>15.868863225000002</v>
      </c>
      <c r="AF460" s="17"/>
      <c r="AH460" s="4">
        <f>'[4]01_2021 UPDATE'!AM212</f>
        <v>17.938714950000005</v>
      </c>
      <c r="AI460" s="17"/>
      <c r="AK460" s="4">
        <f>'[4]01_2021 UPDATE'!AP212</f>
        <v>16.558813800000003</v>
      </c>
      <c r="AL460" s="17"/>
      <c r="AN460" s="4">
        <f>'[4]01_2021 UPDATE'!AS212</f>
        <v>16.558813800000003</v>
      </c>
      <c r="AO460" s="17"/>
      <c r="AQ460" s="4">
        <f>'[4]01_2021 UPDATE'!AV212</f>
        <v>16.558813800000003</v>
      </c>
      <c r="AR460" s="17"/>
      <c r="AT460" s="4">
        <f>'[4]01_2021 UPDATE'!AY212</f>
        <v>17.687990280000001</v>
      </c>
      <c r="AU460" s="17"/>
      <c r="AX460" s="17"/>
      <c r="AY460" s="4">
        <f>'[4]01_2021 UPDATE'!BD212</f>
        <v>12.56</v>
      </c>
      <c r="AZ460" s="4">
        <f>'[4]01_2021 UPDATE'!BE212</f>
        <v>22.5</v>
      </c>
    </row>
    <row r="461" spans="1:52" x14ac:dyDescent="0.25">
      <c r="A461" s="3" t="s">
        <v>54</v>
      </c>
      <c r="B461" s="1" t="s">
        <v>340</v>
      </c>
      <c r="C461" s="11" t="s">
        <v>64</v>
      </c>
      <c r="D461" s="3">
        <v>71120</v>
      </c>
      <c r="E461" s="4">
        <v>273</v>
      </c>
      <c r="F461" s="54"/>
      <c r="G461" s="4">
        <f t="shared" ref="G461" si="618">E461*0.7</f>
        <v>191.1</v>
      </c>
      <c r="I461" s="17">
        <f>'[4]01_2021 UPDATE'!K214</f>
        <v>0</v>
      </c>
      <c r="J461" s="4">
        <v>191.1</v>
      </c>
      <c r="L461" s="17">
        <f>'[4]01_2021 UPDATE'!N214</f>
        <v>0</v>
      </c>
      <c r="M461" s="4">
        <f t="shared" ref="M461" si="619">E461*0.65</f>
        <v>177.45000000000002</v>
      </c>
      <c r="N461" s="4">
        <f t="shared" ref="N461" si="620">E461*0.75</f>
        <v>204.75</v>
      </c>
      <c r="O461" s="4">
        <f>E461*0.9</f>
        <v>245.70000000000002</v>
      </c>
      <c r="Q461" s="17">
        <f>'[4]01_2021 UPDATE'!S214</f>
        <v>0</v>
      </c>
      <c r="R461" s="4">
        <f t="shared" si="455"/>
        <v>218.4</v>
      </c>
      <c r="T461" s="17">
        <f>'[4]01_2021 UPDATE'!V214</f>
        <v>0</v>
      </c>
      <c r="U461" s="4">
        <v>191.1</v>
      </c>
      <c r="W461" s="17">
        <f>'[4]01_2021 UPDATE'!Y214</f>
        <v>0</v>
      </c>
      <c r="X461" s="4">
        <v>191.1</v>
      </c>
      <c r="Z461" s="17">
        <f>'[4]01_2021 UPDATE'!AB214</f>
        <v>0</v>
      </c>
      <c r="AA461" s="4">
        <f>'[4]01_2021 UPDATE'!AC214</f>
        <v>187.5</v>
      </c>
      <c r="AC461" s="17">
        <f>'[4]01_2021 UPDATE'!AE214</f>
        <v>0</v>
      </c>
      <c r="AD461" s="4">
        <f t="shared" ref="AD461" si="621">E461*0.65</f>
        <v>177.45000000000002</v>
      </c>
      <c r="AF461" s="17">
        <f>'[4]01_2021 UPDATE'!AK214</f>
        <v>0</v>
      </c>
      <c r="AG461" s="4">
        <f>E461*0.8</f>
        <v>218.4</v>
      </c>
      <c r="AI461" s="17">
        <f>'[4]01_2021 UPDATE'!AN214</f>
        <v>0</v>
      </c>
      <c r="AJ461" s="4">
        <f t="shared" si="458"/>
        <v>204.75</v>
      </c>
      <c r="AL461" s="17">
        <f>'[4]01_2021 UPDATE'!AQ214</f>
        <v>0</v>
      </c>
      <c r="AM461" s="4">
        <v>204.75</v>
      </c>
      <c r="AO461" s="17">
        <f>'[4]01_2021 UPDATE'!AT214</f>
        <v>0</v>
      </c>
      <c r="AP461" s="4">
        <v>204.75</v>
      </c>
      <c r="AR461" s="17">
        <f>'[4]01_2021 UPDATE'!AW214</f>
        <v>0</v>
      </c>
      <c r="AS461" s="4">
        <f>E461*0.58</f>
        <v>158.33999999999997</v>
      </c>
      <c r="AU461" s="17">
        <f>'[4]01_2021 UPDATE'!AZ214</f>
        <v>0</v>
      </c>
      <c r="AV461" s="4">
        <f>MIN(J461,M461,N461,O461,R461,U461,X461,AA461,AD461,AG461,AJ461,AM461,AP461,AS461)</f>
        <v>158.33999999999997</v>
      </c>
      <c r="AW461" s="4">
        <f>MAX(J461,M461,N461,O461,R461,U461,X461,AA461,AD461,AG461,AJ461,AM461,AP461,AS461)</f>
        <v>245.70000000000002</v>
      </c>
      <c r="AX461" s="17">
        <f>'[4]01_2021 UPDATE'!BC214</f>
        <v>0</v>
      </c>
    </row>
    <row r="462" spans="1:52" x14ac:dyDescent="0.25">
      <c r="A462" s="3"/>
      <c r="C462" s="11" t="s">
        <v>56</v>
      </c>
      <c r="D462" s="3">
        <v>71120</v>
      </c>
      <c r="E462" s="4">
        <v>24</v>
      </c>
      <c r="F462" s="54"/>
      <c r="H462" s="4">
        <f>E462*0.7</f>
        <v>16.799999999999997</v>
      </c>
      <c r="I462" s="17"/>
      <c r="K462" s="4">
        <f>'[4]01_2021 UPDATE'!M214</f>
        <v>10.42</v>
      </c>
      <c r="L462" s="17"/>
      <c r="P462" s="4">
        <f>'[4]01_2021 UPDATE'!R214</f>
        <v>12.63251052</v>
      </c>
      <c r="Q462" s="17"/>
      <c r="S462" s="4">
        <f>'[4]01_2021 UPDATE'!U214</f>
        <v>9.49</v>
      </c>
      <c r="T462" s="17"/>
      <c r="V462" s="4">
        <f>'[4]01_2021 UPDATE'!X214</f>
        <v>13.685376835</v>
      </c>
      <c r="W462" s="17"/>
      <c r="Y462" s="4">
        <f>'[4]01_2021 UPDATE'!AA214</f>
        <v>12.790406250000002</v>
      </c>
      <c r="Z462" s="17"/>
      <c r="AB462" s="4">
        <f>'[4]01_2021 UPDATE'!AD214</f>
        <v>17.25</v>
      </c>
      <c r="AC462" s="17"/>
      <c r="AE462" s="4">
        <f>'[4]01_2021 UPDATE'!AJ214</f>
        <v>12.106155915</v>
      </c>
      <c r="AF462" s="17"/>
      <c r="AH462" s="4">
        <f>'[4]01_2021 UPDATE'!AM214</f>
        <v>13.685219730000002</v>
      </c>
      <c r="AI462" s="17"/>
      <c r="AK462" s="4">
        <f>'[4]01_2021 UPDATE'!AP214</f>
        <v>12.63251052</v>
      </c>
      <c r="AL462" s="17"/>
      <c r="AN462" s="4">
        <f>'[4]01_2021 UPDATE'!AS214</f>
        <v>12.63251052</v>
      </c>
      <c r="AO462" s="17"/>
      <c r="AQ462" s="4">
        <f>'[4]01_2021 UPDATE'!AV214</f>
        <v>12.63251052</v>
      </c>
      <c r="AR462" s="17"/>
      <c r="AT462" s="4">
        <f>'[4]01_2021 UPDATE'!AY214</f>
        <v>13.147964657499999</v>
      </c>
      <c r="AU462" s="17"/>
      <c r="AX462" s="17"/>
      <c r="AY462" s="4">
        <f>'[4]01_2021 UPDATE'!BD214</f>
        <v>9.49</v>
      </c>
      <c r="AZ462" s="4">
        <f>'[4]01_2021 UPDATE'!BE214</f>
        <v>17.25</v>
      </c>
    </row>
    <row r="463" spans="1:52" x14ac:dyDescent="0.25">
      <c r="A463" s="3" t="s">
        <v>54</v>
      </c>
      <c r="B463" s="1" t="s">
        <v>341</v>
      </c>
      <c r="C463" s="11" t="s">
        <v>64</v>
      </c>
      <c r="D463" s="3">
        <v>71130</v>
      </c>
      <c r="E463" s="4">
        <v>191</v>
      </c>
      <c r="F463" s="54"/>
      <c r="G463" s="4">
        <f t="shared" ref="G463" si="622">E463*0.7</f>
        <v>133.69999999999999</v>
      </c>
      <c r="I463" s="17">
        <f>'[4]01_2021 UPDATE'!K215</f>
        <v>0</v>
      </c>
      <c r="J463" s="4">
        <v>133.69999999999999</v>
      </c>
      <c r="L463" s="17">
        <f>'[4]01_2021 UPDATE'!N215</f>
        <v>0</v>
      </c>
      <c r="M463" s="4">
        <f t="shared" ref="M463" si="623">E463*0.65</f>
        <v>124.15</v>
      </c>
      <c r="N463" s="4">
        <f t="shared" ref="N463" si="624">E463*0.75</f>
        <v>143.25</v>
      </c>
      <c r="O463" s="4">
        <f>E463*0.9</f>
        <v>171.9</v>
      </c>
      <c r="Q463" s="17">
        <f>'[4]01_2021 UPDATE'!S215</f>
        <v>0</v>
      </c>
      <c r="R463" s="4">
        <f t="shared" si="455"/>
        <v>152.80000000000001</v>
      </c>
      <c r="T463" s="17">
        <f>'[4]01_2021 UPDATE'!V215</f>
        <v>0</v>
      </c>
      <c r="U463" s="4">
        <v>133.69999999999999</v>
      </c>
      <c r="W463" s="17">
        <f>'[4]01_2021 UPDATE'!Y215</f>
        <v>0</v>
      </c>
      <c r="X463" s="4">
        <v>133.69999999999999</v>
      </c>
      <c r="Z463" s="17">
        <f>'[4]01_2021 UPDATE'!AB215</f>
        <v>0</v>
      </c>
      <c r="AA463" s="4">
        <f>'[4]01_2021 UPDATE'!AC215</f>
        <v>131.25</v>
      </c>
      <c r="AC463" s="17">
        <f>'[4]01_2021 UPDATE'!AE215</f>
        <v>0</v>
      </c>
      <c r="AD463" s="4">
        <f t="shared" ref="AD463" si="625">E463*0.65</f>
        <v>124.15</v>
      </c>
      <c r="AF463" s="17">
        <f>'[4]01_2021 UPDATE'!AK215</f>
        <v>0</v>
      </c>
      <c r="AG463" s="4">
        <f>E463*0.8</f>
        <v>152.80000000000001</v>
      </c>
      <c r="AI463" s="17">
        <f>'[4]01_2021 UPDATE'!AN215</f>
        <v>0</v>
      </c>
      <c r="AJ463" s="4">
        <f t="shared" si="458"/>
        <v>143.25</v>
      </c>
      <c r="AL463" s="17">
        <f>'[4]01_2021 UPDATE'!AQ215</f>
        <v>0</v>
      </c>
      <c r="AM463" s="4">
        <v>143.25</v>
      </c>
      <c r="AO463" s="17">
        <f>'[4]01_2021 UPDATE'!AT215</f>
        <v>0</v>
      </c>
      <c r="AP463" s="4">
        <v>143.25</v>
      </c>
      <c r="AR463" s="17">
        <f>'[4]01_2021 UPDATE'!AW215</f>
        <v>0</v>
      </c>
      <c r="AS463" s="4">
        <f>E463*0.58</f>
        <v>110.77999999999999</v>
      </c>
      <c r="AU463" s="17">
        <f>'[4]01_2021 UPDATE'!AZ215</f>
        <v>0</v>
      </c>
      <c r="AV463" s="4">
        <f>MIN(J463,M463,N463,O463,R463,U463,X463,AA463,AD463,AG463,AJ463,AM463,AP463,AS463)</f>
        <v>110.77999999999999</v>
      </c>
      <c r="AW463" s="4">
        <f>MAX(J463,M463,N463,O463,R463,U463,X463,AA463,AD463,AG463,AJ463,AM463,AP463,AS463)</f>
        <v>171.9</v>
      </c>
      <c r="AX463" s="17">
        <f>'[4]01_2021 UPDATE'!BC215</f>
        <v>0</v>
      </c>
    </row>
    <row r="464" spans="1:52" x14ac:dyDescent="0.25">
      <c r="A464" s="3"/>
      <c r="C464" s="11" t="s">
        <v>56</v>
      </c>
      <c r="D464" s="3">
        <v>71130</v>
      </c>
      <c r="E464" s="4">
        <v>26</v>
      </c>
      <c r="F464" s="54"/>
      <c r="H464" s="4">
        <f>E464*0.7</f>
        <v>18.2</v>
      </c>
      <c r="I464" s="17"/>
      <c r="K464" s="4">
        <f>'[4]01_2021 UPDATE'!M215</f>
        <v>11.51</v>
      </c>
      <c r="L464" s="17"/>
      <c r="P464" s="4">
        <f>'[4]01_2021 UPDATE'!R215</f>
        <v>13.946042159999999</v>
      </c>
      <c r="Q464" s="17"/>
      <c r="S464" s="4">
        <f>'[4]01_2021 UPDATE'!U215</f>
        <v>10.17</v>
      </c>
      <c r="T464" s="17"/>
      <c r="V464" s="4">
        <f>'[4]01_2021 UPDATE'!X215</f>
        <v>15.113353633299999</v>
      </c>
      <c r="W464" s="17"/>
      <c r="Y464" s="4">
        <f>'[4]01_2021 UPDATE'!AA215</f>
        <v>14.211562499999999</v>
      </c>
      <c r="Z464" s="17"/>
      <c r="AB464" s="4">
        <f>'[4]01_2021 UPDATE'!AD215</f>
        <v>18.75</v>
      </c>
      <c r="AC464" s="17"/>
      <c r="AE464" s="4">
        <f>'[4]01_2021 UPDATE'!AJ215</f>
        <v>13.364957069999999</v>
      </c>
      <c r="AF464" s="17"/>
      <c r="AH464" s="4">
        <f>'[4]01_2021 UPDATE'!AM215</f>
        <v>15.108212340000001</v>
      </c>
      <c r="AI464" s="17"/>
      <c r="AK464" s="4">
        <f>'[4]01_2021 UPDATE'!AP215</f>
        <v>13.946042159999999</v>
      </c>
      <c r="AL464" s="17"/>
      <c r="AN464" s="4">
        <f>'[4]01_2021 UPDATE'!AS215</f>
        <v>13.946042159999999</v>
      </c>
      <c r="AO464" s="17"/>
      <c r="AQ464" s="4">
        <f>'[4]01_2021 UPDATE'!AV215</f>
        <v>13.946042159999999</v>
      </c>
      <c r="AR464" s="17"/>
      <c r="AT464" s="4">
        <f>'[4]01_2021 UPDATE'!AY215</f>
        <v>14.048942157499997</v>
      </c>
      <c r="AU464" s="17"/>
      <c r="AX464" s="17"/>
      <c r="AY464" s="4">
        <f>'[4]01_2021 UPDATE'!BD215</f>
        <v>10.17</v>
      </c>
      <c r="AZ464" s="4">
        <f>'[4]01_2021 UPDATE'!BE215</f>
        <v>18.75</v>
      </c>
    </row>
    <row r="465" spans="1:52" x14ac:dyDescent="0.25">
      <c r="A465" s="3" t="s">
        <v>54</v>
      </c>
      <c r="B465" s="1" t="s">
        <v>342</v>
      </c>
      <c r="C465" s="11" t="s">
        <v>64</v>
      </c>
      <c r="D465" s="3">
        <v>71270</v>
      </c>
      <c r="E465" s="4">
        <v>2220</v>
      </c>
      <c r="F465" s="54"/>
      <c r="G465" s="4">
        <f t="shared" ref="G465" si="626">E465*0.7</f>
        <v>1554</v>
      </c>
      <c r="I465" s="17">
        <f>'[4]01_2021 UPDATE'!K226</f>
        <v>0</v>
      </c>
      <c r="J465" s="4">
        <v>1554</v>
      </c>
      <c r="L465" s="17">
        <f>'[4]01_2021 UPDATE'!N226</f>
        <v>0</v>
      </c>
      <c r="M465" s="4">
        <f t="shared" ref="M465" si="627">E465*0.65</f>
        <v>1443</v>
      </c>
      <c r="N465" s="4">
        <f t="shared" ref="N465" si="628">E465*0.75</f>
        <v>1665</v>
      </c>
      <c r="O465" s="4">
        <f>E465*0.9</f>
        <v>1998</v>
      </c>
      <c r="Q465" s="17">
        <f>'[4]01_2021 UPDATE'!S226</f>
        <v>0</v>
      </c>
      <c r="R465" s="4">
        <f t="shared" si="455"/>
        <v>1776</v>
      </c>
      <c r="T465" s="17">
        <f>'[4]01_2021 UPDATE'!V226</f>
        <v>0</v>
      </c>
      <c r="U465" s="4">
        <v>1554</v>
      </c>
      <c r="W465" s="17">
        <f>'[4]01_2021 UPDATE'!Y226</f>
        <v>0</v>
      </c>
      <c r="X465" s="4">
        <v>1554</v>
      </c>
      <c r="Z465" s="17">
        <f>'[4]01_2021 UPDATE'!AB226</f>
        <v>0</v>
      </c>
      <c r="AA465" s="4">
        <f>'[4]01_2021 UPDATE'!AC226</f>
        <v>1372.5</v>
      </c>
      <c r="AC465" s="17">
        <f>'[4]01_2021 UPDATE'!AE226</f>
        <v>0</v>
      </c>
      <c r="AD465" s="4">
        <f>'[4]01_2021 UPDATE'!AI226</f>
        <v>1200</v>
      </c>
      <c r="AF465" s="17">
        <f>'[4]01_2021 UPDATE'!AK226</f>
        <v>0</v>
      </c>
      <c r="AG465" s="4">
        <v>1195</v>
      </c>
      <c r="AI465" s="17">
        <f>'[4]01_2021 UPDATE'!AN226</f>
        <v>0</v>
      </c>
      <c r="AJ465" s="4">
        <f t="shared" si="458"/>
        <v>1665</v>
      </c>
      <c r="AL465" s="17">
        <f>'[4]01_2021 UPDATE'!AQ226</f>
        <v>0</v>
      </c>
      <c r="AM465" s="4">
        <v>1665</v>
      </c>
      <c r="AO465" s="17">
        <f>'[4]01_2021 UPDATE'!AT226</f>
        <v>0</v>
      </c>
      <c r="AP465" s="4">
        <v>1665</v>
      </c>
      <c r="AR465" s="17">
        <f>'[4]01_2021 UPDATE'!AW226</f>
        <v>0</v>
      </c>
      <c r="AS465" s="4">
        <f>E465*0.58</f>
        <v>1287.5999999999999</v>
      </c>
      <c r="AU465" s="17">
        <f>'[4]01_2021 UPDATE'!AZ226</f>
        <v>0</v>
      </c>
      <c r="AV465" s="4">
        <f>MIN(J465,M465,N465,O465,R465,U465,X465,AA465,AD465,AG465,AJ465,AM465,AP465,AS465)</f>
        <v>1195</v>
      </c>
      <c r="AW465" s="4">
        <f>MAX(J465,M465,N465,O465,R465,U465,X465,AA465,AD465,AG465,AJ465,AM465,AP465,AS465)</f>
        <v>1998</v>
      </c>
      <c r="AX465" s="17">
        <f>'[4]01_2021 UPDATE'!BC226</f>
        <v>0</v>
      </c>
    </row>
    <row r="466" spans="1:52" x14ac:dyDescent="0.25">
      <c r="A466" s="3"/>
      <c r="C466" s="11" t="s">
        <v>56</v>
      </c>
      <c r="D466" s="3">
        <v>71270</v>
      </c>
      <c r="E466" s="4">
        <v>162</v>
      </c>
      <c r="F466" s="54"/>
      <c r="H466" s="4">
        <f>E466*0.7</f>
        <v>113.39999999999999</v>
      </c>
      <c r="I466" s="17"/>
      <c r="K466" s="4">
        <f>'[4]01_2021 UPDATE'!M226</f>
        <v>72.19</v>
      </c>
      <c r="L466" s="17"/>
      <c r="P466" s="4">
        <f>'[4]01_2021 UPDATE'!R226</f>
        <v>84.932618039999994</v>
      </c>
      <c r="Q466" s="17"/>
      <c r="S466" s="4">
        <f>'[4]01_2021 UPDATE'!U226</f>
        <v>64.11</v>
      </c>
      <c r="T466" s="17"/>
      <c r="V466" s="4">
        <f>'[4]01_2021 UPDATE'!X226</f>
        <v>95.325480360499995</v>
      </c>
      <c r="W466" s="17"/>
      <c r="Y466" s="4">
        <f>'[4]01_2021 UPDATE'!AA226</f>
        <v>86.690531250000021</v>
      </c>
      <c r="Z466" s="17"/>
      <c r="AB466" s="4">
        <f>'[4]01_2021 UPDATE'!AD226</f>
        <v>117.75</v>
      </c>
      <c r="AC466" s="17"/>
      <c r="AE466" s="4">
        <f>'[4]01_2021 UPDATE'!AJ226</f>
        <v>81.393758954999996</v>
      </c>
      <c r="AF466" s="17"/>
      <c r="AH466" s="4">
        <f>'[4]01_2021 UPDATE'!AM226</f>
        <v>92.010336210000006</v>
      </c>
      <c r="AI466" s="17"/>
      <c r="AK466" s="4">
        <f>'[4]01_2021 UPDATE'!AP226</f>
        <v>84.932618039999994</v>
      </c>
      <c r="AL466" s="17"/>
      <c r="AN466" s="4">
        <f>'[4]01_2021 UPDATE'!AS226</f>
        <v>84.932618039999994</v>
      </c>
      <c r="AO466" s="17"/>
      <c r="AQ466" s="4">
        <f>'[4]01_2021 UPDATE'!AV226</f>
        <v>84.932618039999994</v>
      </c>
      <c r="AR466" s="17"/>
      <c r="AT466" s="4">
        <f>'[4]01_2021 UPDATE'!AY226</f>
        <v>89.311196642499993</v>
      </c>
      <c r="AU466" s="17"/>
      <c r="AX466" s="17"/>
      <c r="AY466" s="4">
        <f>'[4]01_2021 UPDATE'!BD226</f>
        <v>64.11</v>
      </c>
      <c r="AZ466" s="4">
        <f>'[4]01_2021 UPDATE'!BE226</f>
        <v>117.75</v>
      </c>
    </row>
    <row r="467" spans="1:52" x14ac:dyDescent="0.25">
      <c r="A467" s="3" t="s">
        <v>54</v>
      </c>
      <c r="B467" s="1" t="s">
        <v>343</v>
      </c>
      <c r="C467" s="11" t="s">
        <v>64</v>
      </c>
      <c r="D467" s="3">
        <v>71275</v>
      </c>
      <c r="E467" s="4">
        <v>2892</v>
      </c>
      <c r="F467" s="54"/>
      <c r="G467" s="4">
        <f t="shared" ref="G467" si="629">E467*0.7</f>
        <v>2024.3999999999999</v>
      </c>
      <c r="I467" s="17">
        <f>'[4]01_2021 UPDATE'!K227</f>
        <v>0</v>
      </c>
      <c r="J467" s="4">
        <v>2024.3999999999999</v>
      </c>
      <c r="L467" s="17">
        <f>'[4]01_2021 UPDATE'!N227</f>
        <v>0</v>
      </c>
      <c r="M467" s="4">
        <f t="shared" ref="M467" si="630">E467*0.65</f>
        <v>1879.8</v>
      </c>
      <c r="N467" s="4">
        <f t="shared" ref="N467" si="631">E467*0.75</f>
        <v>2169</v>
      </c>
      <c r="O467" s="4">
        <f>E467*0.9</f>
        <v>2602.8000000000002</v>
      </c>
      <c r="Q467" s="17">
        <f>'[4]01_2021 UPDATE'!S227</f>
        <v>0</v>
      </c>
      <c r="R467" s="4">
        <f t="shared" si="455"/>
        <v>2313.6</v>
      </c>
      <c r="T467" s="17">
        <f>'[4]01_2021 UPDATE'!V227</f>
        <v>0</v>
      </c>
      <c r="U467" s="4">
        <v>2024.3999999999999</v>
      </c>
      <c r="W467" s="17">
        <f>'[4]01_2021 UPDATE'!Y227</f>
        <v>0</v>
      </c>
      <c r="X467" s="4">
        <v>2024.3999999999999</v>
      </c>
      <c r="Z467" s="17">
        <f>'[4]01_2021 UPDATE'!AB227</f>
        <v>0</v>
      </c>
      <c r="AA467" s="4">
        <f>'[4]01_2021 UPDATE'!AC227</f>
        <v>1950</v>
      </c>
      <c r="AC467" s="17">
        <f>'[4]01_2021 UPDATE'!AE227</f>
        <v>0</v>
      </c>
      <c r="AD467" s="4">
        <f t="shared" ref="AD467" si="632">E467*0.65</f>
        <v>1879.8</v>
      </c>
      <c r="AF467" s="17">
        <f>'[4]01_2021 UPDATE'!AK227</f>
        <v>0</v>
      </c>
      <c r="AG467" s="4">
        <f>E467*0.8</f>
        <v>2313.6</v>
      </c>
      <c r="AI467" s="17">
        <f>'[4]01_2021 UPDATE'!AN227</f>
        <v>0</v>
      </c>
      <c r="AJ467" s="4">
        <f t="shared" si="458"/>
        <v>2169</v>
      </c>
      <c r="AL467" s="17">
        <f>'[4]01_2021 UPDATE'!AQ227</f>
        <v>0</v>
      </c>
      <c r="AM467" s="4">
        <v>2169</v>
      </c>
      <c r="AO467" s="17">
        <f>'[4]01_2021 UPDATE'!AT227</f>
        <v>0</v>
      </c>
      <c r="AP467" s="4">
        <v>2169</v>
      </c>
      <c r="AR467" s="17">
        <f>'[4]01_2021 UPDATE'!AW227</f>
        <v>0</v>
      </c>
      <c r="AS467" s="4">
        <f>E467*0.58</f>
        <v>1677.36</v>
      </c>
      <c r="AU467" s="17">
        <f>'[4]01_2021 UPDATE'!AZ227</f>
        <v>0</v>
      </c>
      <c r="AV467" s="4">
        <f>MIN(J467,M467,N467,O467,R467,U467,X467,AA467,AD467,AG467,AJ467,AM467,AP467,AS467)</f>
        <v>1677.36</v>
      </c>
      <c r="AW467" s="4">
        <f>MAX(J467,M467,N467,O467,R467,U467,X467,AA467,AD467,AG467,AJ467,AM467,AP467,AS467)</f>
        <v>2602.8000000000002</v>
      </c>
      <c r="AX467" s="17">
        <f>'[4]01_2021 UPDATE'!BC227</f>
        <v>0</v>
      </c>
    </row>
    <row r="468" spans="1:52" x14ac:dyDescent="0.25">
      <c r="A468" s="3"/>
      <c r="C468" s="11" t="s">
        <v>56</v>
      </c>
      <c r="D468" s="3">
        <v>71275</v>
      </c>
      <c r="E468" s="4">
        <v>258</v>
      </c>
      <c r="F468" s="54"/>
      <c r="H468" s="4">
        <f>E468*0.7</f>
        <v>180.6</v>
      </c>
      <c r="I468" s="17"/>
      <c r="K468" s="4">
        <f>'[4]01_2021 UPDATE'!M227</f>
        <v>95.47</v>
      </c>
      <c r="L468" s="17"/>
      <c r="P468" s="4">
        <f>'[4]01_2021 UPDATE'!R227</f>
        <v>112.32189647999998</v>
      </c>
      <c r="Q468" s="17"/>
      <c r="S468" s="4">
        <f>'[4]01_2021 UPDATE'!U227</f>
        <v>89.5</v>
      </c>
      <c r="T468" s="17"/>
      <c r="V468" s="4">
        <f>'[4]01_2021 UPDATE'!X227</f>
        <v>133.4149279502</v>
      </c>
      <c r="W468" s="17"/>
      <c r="Y468" s="4">
        <f>'[4]01_2021 UPDATE'!AA227</f>
        <v>121.74571874999999</v>
      </c>
      <c r="Z468" s="17"/>
      <c r="AB468" s="4">
        <f>'[4]01_2021 UPDATE'!AD227</f>
        <v>187.5</v>
      </c>
      <c r="AC468" s="17"/>
      <c r="AE468" s="4">
        <f>'[4]01_2021 UPDATE'!AJ227</f>
        <v>107.64181745999998</v>
      </c>
      <c r="AF468" s="17"/>
      <c r="AH468" s="4">
        <f>'[4]01_2021 UPDATE'!AM227</f>
        <v>121.68205451999999</v>
      </c>
      <c r="AI468" s="17"/>
      <c r="AK468" s="4">
        <f>'[4]01_2021 UPDATE'!AP227</f>
        <v>112.32189647999998</v>
      </c>
      <c r="AL468" s="17"/>
      <c r="AN468" s="4">
        <f>'[4]01_2021 UPDATE'!AS227</f>
        <v>112.32189647999998</v>
      </c>
      <c r="AO468" s="17"/>
      <c r="AQ468" s="4">
        <f>'[4]01_2021 UPDATE'!AV227</f>
        <v>112.32189647999998</v>
      </c>
      <c r="AR468" s="17"/>
      <c r="AT468" s="4">
        <f>'[4]01_2021 UPDATE'!AY227</f>
        <v>117.40908095750001</v>
      </c>
      <c r="AU468" s="17"/>
      <c r="AX468" s="17"/>
      <c r="AY468" s="4">
        <f>'[4]01_2021 UPDATE'!BD227</f>
        <v>89.5</v>
      </c>
      <c r="AZ468" s="4">
        <f>'[4]01_2021 UPDATE'!BE227</f>
        <v>187.5</v>
      </c>
    </row>
    <row r="469" spans="1:52" x14ac:dyDescent="0.25">
      <c r="A469" s="3" t="s">
        <v>54</v>
      </c>
      <c r="B469" s="1" t="s">
        <v>344</v>
      </c>
      <c r="C469" s="11" t="s">
        <v>64</v>
      </c>
      <c r="D469" s="3">
        <v>71550</v>
      </c>
      <c r="E469" s="4">
        <v>2636</v>
      </c>
      <c r="F469" s="54"/>
      <c r="G469" s="4">
        <f t="shared" ref="G469" si="633">E469*0.7</f>
        <v>1845.1999999999998</v>
      </c>
      <c r="I469" s="17">
        <f>'[4]01_2021 UPDATE'!K229</f>
        <v>0</v>
      </c>
      <c r="J469" s="4">
        <f>'[4]01_2021 UPDATE'!L229</f>
        <v>800</v>
      </c>
      <c r="L469" s="17">
        <f>'[4]01_2021 UPDATE'!N229</f>
        <v>0</v>
      </c>
      <c r="M469" s="4">
        <f>'[4]01_2021 UPDATE'!O229</f>
        <v>800</v>
      </c>
      <c r="N469" s="4">
        <f>'[4]01_2021 UPDATE'!P229</f>
        <v>800</v>
      </c>
      <c r="O469" s="4">
        <f>'[4]01_2021 UPDATE'!Q229</f>
        <v>800</v>
      </c>
      <c r="Q469" s="17">
        <f>'[4]01_2021 UPDATE'!S229</f>
        <v>0</v>
      </c>
      <c r="R469" s="4">
        <f t="shared" si="455"/>
        <v>2108.8000000000002</v>
      </c>
      <c r="T469" s="17">
        <f>'[4]01_2021 UPDATE'!V229</f>
        <v>0</v>
      </c>
      <c r="U469" s="4">
        <v>800</v>
      </c>
      <c r="W469" s="17">
        <f>'[4]01_2021 UPDATE'!Y229</f>
        <v>0</v>
      </c>
      <c r="X469" s="4">
        <v>800</v>
      </c>
      <c r="Z469" s="17">
        <f>'[4]01_2021 UPDATE'!AB229</f>
        <v>0</v>
      </c>
      <c r="AA469" s="4">
        <f>'[4]01_2021 UPDATE'!AC229</f>
        <v>1668.75</v>
      </c>
      <c r="AC469" s="17">
        <f>'[4]01_2021 UPDATE'!AE229</f>
        <v>0</v>
      </c>
      <c r="AD469" s="4">
        <f>'[4]01_2021 UPDATE'!AI229</f>
        <v>1650</v>
      </c>
      <c r="AF469" s="17">
        <f>'[4]01_2021 UPDATE'!AK229</f>
        <v>0</v>
      </c>
      <c r="AG469" s="4">
        <v>950</v>
      </c>
      <c r="AI469" s="17">
        <f>'[4]01_2021 UPDATE'!AN229</f>
        <v>0</v>
      </c>
      <c r="AJ469" s="4">
        <f t="shared" si="458"/>
        <v>1977</v>
      </c>
      <c r="AL469" s="17">
        <f>'[4]01_2021 UPDATE'!AQ229</f>
        <v>0</v>
      </c>
      <c r="AM469" s="4">
        <v>1977</v>
      </c>
      <c r="AO469" s="17">
        <f>'[4]01_2021 UPDATE'!AT229</f>
        <v>0</v>
      </c>
      <c r="AP469" s="4">
        <v>1977</v>
      </c>
      <c r="AR469" s="17">
        <f>'[4]01_2021 UPDATE'!AW229</f>
        <v>0</v>
      </c>
      <c r="AS469" s="4">
        <f>E469*0.58</f>
        <v>1528.8799999999999</v>
      </c>
      <c r="AU469" s="17">
        <f>'[4]01_2021 UPDATE'!AZ229</f>
        <v>0</v>
      </c>
      <c r="AV469" s="4">
        <f>MIN(J469,M469,N469,O469,R469,U469,X469,AA469,AD469,AG469,AJ469,AM469,AP469,AS469)</f>
        <v>800</v>
      </c>
      <c r="AW469" s="4">
        <f>MAX(J469,M469,N469,O469,R469,U469,X469,AA469,AD469,AG469,AJ469,AM469,AP469,AS469)</f>
        <v>2108.8000000000002</v>
      </c>
      <c r="AX469" s="17">
        <f>'[4]01_2021 UPDATE'!BC229</f>
        <v>0</v>
      </c>
    </row>
    <row r="470" spans="1:52" x14ac:dyDescent="0.25">
      <c r="A470" s="3"/>
      <c r="C470" s="11" t="s">
        <v>56</v>
      </c>
      <c r="D470" s="3">
        <v>71550</v>
      </c>
      <c r="E470" s="4">
        <v>191</v>
      </c>
      <c r="F470" s="54"/>
      <c r="H470" s="4">
        <f>E470*0.7</f>
        <v>133.69999999999999</v>
      </c>
      <c r="I470" s="17"/>
      <c r="K470" s="4">
        <f>'[4]01_2021 UPDATE'!M229</f>
        <v>95</v>
      </c>
      <c r="L470" s="17"/>
      <c r="P470" s="4">
        <f>'[4]01_2021 UPDATE'!R229</f>
        <v>90.523247760000004</v>
      </c>
      <c r="Q470" s="17"/>
      <c r="S470" s="4">
        <f>'[4]01_2021 UPDATE'!U229</f>
        <v>67.86</v>
      </c>
      <c r="T470" s="17"/>
      <c r="V470" s="4">
        <f>'[4]01_2021 UPDATE'!X229</f>
        <v>100.9209060626</v>
      </c>
      <c r="W470" s="17"/>
      <c r="Y470" s="4">
        <f>'[4]01_2021 UPDATE'!AA229</f>
        <v>91.427718749999997</v>
      </c>
      <c r="Z470" s="17"/>
      <c r="AB470" s="4">
        <f>'[4]01_2021 UPDATE'!AD229</f>
        <v>138.75</v>
      </c>
      <c r="AC470" s="17"/>
      <c r="AE470" s="4">
        <f>'[4]01_2021 UPDATE'!AJ229</f>
        <v>86.751445770000004</v>
      </c>
      <c r="AF470" s="17"/>
      <c r="AH470" s="4">
        <f>'[4]01_2021 UPDATE'!AM229</f>
        <v>98.066851740000004</v>
      </c>
      <c r="AI470" s="17"/>
      <c r="AK470" s="4">
        <f>'[4]01_2021 UPDATE'!AP229</f>
        <v>90.523247760000004</v>
      </c>
      <c r="AL470" s="17"/>
      <c r="AN470" s="4">
        <f>'[4]01_2021 UPDATE'!AS229</f>
        <v>90.523247760000004</v>
      </c>
      <c r="AO470" s="17"/>
      <c r="AQ470" s="4">
        <f>'[4]01_2021 UPDATE'!AV229</f>
        <v>90.523247760000004</v>
      </c>
      <c r="AR470" s="17"/>
      <c r="AT470" s="4">
        <f>'[4]01_2021 UPDATE'!AY229</f>
        <v>93.832301737499989</v>
      </c>
      <c r="AU470" s="17"/>
      <c r="AX470" s="17"/>
      <c r="AY470" s="4">
        <f>'[4]01_2021 UPDATE'!BD229</f>
        <v>67.86</v>
      </c>
      <c r="AZ470" s="4">
        <f>'[4]01_2021 UPDATE'!BE229</f>
        <v>138.75</v>
      </c>
    </row>
    <row r="471" spans="1:52" x14ac:dyDescent="0.25">
      <c r="A471" s="3" t="s">
        <v>54</v>
      </c>
      <c r="B471" s="1" t="s">
        <v>345</v>
      </c>
      <c r="C471" s="11" t="s">
        <v>64</v>
      </c>
      <c r="D471" s="3">
        <v>71551</v>
      </c>
      <c r="E471" s="4">
        <v>2878</v>
      </c>
      <c r="F471" s="54"/>
      <c r="G471" s="4">
        <f t="shared" ref="G471" si="634">E471*0.7</f>
        <v>2014.6</v>
      </c>
      <c r="I471" s="17">
        <f>'[4]01_2021 UPDATE'!K230</f>
        <v>0</v>
      </c>
      <c r="J471" s="4">
        <f>'[4]01_2021 UPDATE'!L230</f>
        <v>800</v>
      </c>
      <c r="L471" s="17">
        <f>'[4]01_2021 UPDATE'!N230</f>
        <v>0</v>
      </c>
      <c r="M471" s="4">
        <f>'[4]01_2021 UPDATE'!O230</f>
        <v>800</v>
      </c>
      <c r="N471" s="4">
        <f>'[4]01_2021 UPDATE'!P230</f>
        <v>800</v>
      </c>
      <c r="O471" s="4">
        <f>'[4]01_2021 UPDATE'!Q230</f>
        <v>800</v>
      </c>
      <c r="Q471" s="17">
        <f>'[4]01_2021 UPDATE'!S230</f>
        <v>0</v>
      </c>
      <c r="R471" s="4">
        <f t="shared" si="455"/>
        <v>2302.4</v>
      </c>
      <c r="T471" s="17">
        <f>'[4]01_2021 UPDATE'!V230</f>
        <v>0</v>
      </c>
      <c r="U471" s="4">
        <v>800</v>
      </c>
      <c r="W471" s="17">
        <f>'[4]01_2021 UPDATE'!Y230</f>
        <v>0</v>
      </c>
      <c r="X471" s="4">
        <v>800</v>
      </c>
      <c r="Z471" s="17">
        <f>'[4]01_2021 UPDATE'!AB230</f>
        <v>0</v>
      </c>
      <c r="AA471" s="4">
        <f>'[4]01_2021 UPDATE'!AC230</f>
        <v>1822.5</v>
      </c>
      <c r="AC471" s="17">
        <f>'[4]01_2021 UPDATE'!AE230</f>
        <v>0</v>
      </c>
      <c r="AD471" s="4">
        <f>'[4]01_2021 UPDATE'!AI230</f>
        <v>1650</v>
      </c>
      <c r="AF471" s="17">
        <f>'[4]01_2021 UPDATE'!AK230</f>
        <v>0</v>
      </c>
      <c r="AG471" s="4">
        <v>950</v>
      </c>
      <c r="AI471" s="17">
        <f>'[4]01_2021 UPDATE'!AN230</f>
        <v>0</v>
      </c>
      <c r="AJ471" s="4">
        <f t="shared" si="458"/>
        <v>2158.5</v>
      </c>
      <c r="AL471" s="17">
        <f>'[4]01_2021 UPDATE'!AQ230</f>
        <v>0</v>
      </c>
      <c r="AM471" s="4">
        <v>2158.5</v>
      </c>
      <c r="AO471" s="17">
        <f>'[4]01_2021 UPDATE'!AT230</f>
        <v>0</v>
      </c>
      <c r="AP471" s="4">
        <v>2158.5</v>
      </c>
      <c r="AR471" s="17">
        <f>'[4]01_2021 UPDATE'!AW230</f>
        <v>0</v>
      </c>
      <c r="AS471" s="4">
        <f>E471*0.58</f>
        <v>1669.2399999999998</v>
      </c>
      <c r="AU471" s="17">
        <f>'[4]01_2021 UPDATE'!AZ230</f>
        <v>0</v>
      </c>
      <c r="AV471" s="4">
        <f>MIN(J471,M471,N471,O471,R471,U471,X471,AA471,AD471,AG471,AJ471,AM471,AP471,AS471)</f>
        <v>800</v>
      </c>
      <c r="AW471" s="4">
        <f>MAX(J471,M471,N471,O471,R471,U471,X471,AA471,AD471,AG471,AJ471,AM471,AP471,AS471)</f>
        <v>2302.4</v>
      </c>
      <c r="AX471" s="17">
        <f>'[4]01_2021 UPDATE'!BC230</f>
        <v>0</v>
      </c>
    </row>
    <row r="472" spans="1:52" x14ac:dyDescent="0.25">
      <c r="A472" s="3"/>
      <c r="C472" s="11" t="s">
        <v>56</v>
      </c>
      <c r="D472" s="3">
        <v>71551</v>
      </c>
      <c r="E472" s="4">
        <v>221</v>
      </c>
      <c r="F472" s="54"/>
      <c r="H472" s="4">
        <f>E472*0.7</f>
        <v>154.69999999999999</v>
      </c>
      <c r="I472" s="17"/>
      <c r="K472" s="4">
        <f>'[4]01_2021 UPDATE'!M230</f>
        <v>95</v>
      </c>
      <c r="L472" s="17"/>
      <c r="P472" s="4">
        <f>'[4]01_2021 UPDATE'!R230</f>
        <v>106.63468992</v>
      </c>
      <c r="Q472" s="17"/>
      <c r="S472" s="4">
        <f>'[4]01_2021 UPDATE'!U230</f>
        <v>80.7</v>
      </c>
      <c r="T472" s="17"/>
      <c r="V472" s="4">
        <f>'[4]01_2021 UPDATE'!X230</f>
        <v>119.72667502900001</v>
      </c>
      <c r="W472" s="17"/>
      <c r="Y472" s="4">
        <f>'[4]01_2021 UPDATE'!AA230</f>
        <v>109.42903125000001</v>
      </c>
      <c r="Z472" s="17"/>
      <c r="AB472" s="4">
        <f>'[4]01_2021 UPDATE'!AD230</f>
        <v>161.25</v>
      </c>
      <c r="AC472" s="17"/>
      <c r="AE472" s="4">
        <f>'[4]01_2021 UPDATE'!AJ230</f>
        <v>102.19157783999999</v>
      </c>
      <c r="AF472" s="17"/>
      <c r="AH472" s="4">
        <f>'[4]01_2021 UPDATE'!AM230</f>
        <v>115.52091408000001</v>
      </c>
      <c r="AI472" s="17"/>
      <c r="AK472" s="4">
        <f>'[4]01_2021 UPDATE'!AP230</f>
        <v>106.63468992</v>
      </c>
      <c r="AL472" s="17"/>
      <c r="AN472" s="4">
        <f>'[4]01_2021 UPDATE'!AS230</f>
        <v>106.63468992</v>
      </c>
      <c r="AO472" s="17"/>
      <c r="AQ472" s="4">
        <f>'[4]01_2021 UPDATE'!AV230</f>
        <v>106.63468992</v>
      </c>
      <c r="AR472" s="17"/>
      <c r="AT472" s="4">
        <f>'[4]01_2021 UPDATE'!AY230</f>
        <v>111.5202920175</v>
      </c>
      <c r="AU472" s="17"/>
      <c r="AX472" s="17"/>
      <c r="AY472" s="4">
        <f>'[4]01_2021 UPDATE'!BD230</f>
        <v>80.7</v>
      </c>
      <c r="AZ472" s="4">
        <f>'[4]01_2021 UPDATE'!BE230</f>
        <v>161.25</v>
      </c>
    </row>
    <row r="473" spans="1:52" x14ac:dyDescent="0.25">
      <c r="A473" s="3" t="s">
        <v>54</v>
      </c>
      <c r="B473" s="1" t="s">
        <v>346</v>
      </c>
      <c r="C473" s="11" t="s">
        <v>64</v>
      </c>
      <c r="D473" s="3">
        <v>71552</v>
      </c>
      <c r="E473" s="4">
        <v>3606</v>
      </c>
      <c r="F473" s="54"/>
      <c r="G473" s="4">
        <f t="shared" ref="G473" si="635">E473*0.7</f>
        <v>2524.1999999999998</v>
      </c>
      <c r="I473" s="17">
        <f>'[4]01_2021 UPDATE'!K231</f>
        <v>0</v>
      </c>
      <c r="J473" s="4">
        <f>'[4]01_2021 UPDATE'!L231</f>
        <v>800</v>
      </c>
      <c r="L473" s="17">
        <f>'[4]01_2021 UPDATE'!N231</f>
        <v>0</v>
      </c>
      <c r="M473" s="4">
        <f>'[4]01_2021 UPDATE'!O231</f>
        <v>800</v>
      </c>
      <c r="N473" s="4">
        <f>'[4]01_2021 UPDATE'!P231</f>
        <v>800</v>
      </c>
      <c r="O473" s="4">
        <f>'[4]01_2021 UPDATE'!Q231</f>
        <v>800</v>
      </c>
      <c r="Q473" s="17">
        <f>'[4]01_2021 UPDATE'!S231</f>
        <v>0</v>
      </c>
      <c r="R473" s="4">
        <f t="shared" si="455"/>
        <v>2884.8</v>
      </c>
      <c r="T473" s="17">
        <f>'[4]01_2021 UPDATE'!V231</f>
        <v>0</v>
      </c>
      <c r="U473" s="4">
        <v>800</v>
      </c>
      <c r="W473" s="17">
        <f>'[4]01_2021 UPDATE'!Y231</f>
        <v>0</v>
      </c>
      <c r="X473" s="4">
        <v>800</v>
      </c>
      <c r="Z473" s="17">
        <f>'[4]01_2021 UPDATE'!AB231</f>
        <v>0</v>
      </c>
      <c r="AA473" s="4">
        <f>'[4]01_2021 UPDATE'!AC231</f>
        <v>2283.75</v>
      </c>
      <c r="AC473" s="17">
        <f>'[4]01_2021 UPDATE'!AE231</f>
        <v>0</v>
      </c>
      <c r="AD473" s="4">
        <f>'[4]01_2021 UPDATE'!AI231</f>
        <v>1650</v>
      </c>
      <c r="AF473" s="17">
        <f>'[4]01_2021 UPDATE'!AK231</f>
        <v>0</v>
      </c>
      <c r="AG473" s="4">
        <v>950</v>
      </c>
      <c r="AI473" s="17">
        <f>'[4]01_2021 UPDATE'!AN231</f>
        <v>0</v>
      </c>
      <c r="AJ473" s="4">
        <f t="shared" si="458"/>
        <v>2704.5</v>
      </c>
      <c r="AL473" s="17">
        <f>'[4]01_2021 UPDATE'!AQ231</f>
        <v>0</v>
      </c>
      <c r="AM473" s="4">
        <v>2704.5</v>
      </c>
      <c r="AO473" s="17">
        <f>'[4]01_2021 UPDATE'!AT231</f>
        <v>0</v>
      </c>
      <c r="AP473" s="4">
        <v>2704.5</v>
      </c>
      <c r="AR473" s="17">
        <f>'[4]01_2021 UPDATE'!AW231</f>
        <v>0</v>
      </c>
      <c r="AS473" s="4">
        <f>E473*0.58</f>
        <v>2091.48</v>
      </c>
      <c r="AU473" s="17">
        <f>'[4]01_2021 UPDATE'!AZ231</f>
        <v>0</v>
      </c>
      <c r="AV473" s="4">
        <f>MIN(J473,M473,N473,O473,R473,U473,X473,AA473,AD473,AG473,AJ473,AM473,AP473,AS473)</f>
        <v>800</v>
      </c>
      <c r="AW473" s="4">
        <f>MAX(J473,M473,N473,O473,R473,U473,X473,AA473,AD473,AG473,AJ473,AM473,AP473,AS473)</f>
        <v>2884.8</v>
      </c>
      <c r="AX473" s="17">
        <f>'[4]01_2021 UPDATE'!BC231</f>
        <v>0</v>
      </c>
    </row>
    <row r="474" spans="1:52" x14ac:dyDescent="0.25">
      <c r="A474" s="3"/>
      <c r="C474" s="11" t="s">
        <v>56</v>
      </c>
      <c r="D474" s="3">
        <v>71552</v>
      </c>
      <c r="E474" s="4">
        <v>294</v>
      </c>
      <c r="F474" s="54"/>
      <c r="H474" s="4">
        <f>E474*0.7</f>
        <v>205.79999999999998</v>
      </c>
      <c r="I474" s="17"/>
      <c r="K474" s="4">
        <f>'[4]01_2021 UPDATE'!M231</f>
        <v>95</v>
      </c>
      <c r="L474" s="17"/>
      <c r="P474" s="4">
        <f>'[4]01_2021 UPDATE'!R231</f>
        <v>138.53536271999997</v>
      </c>
      <c r="Q474" s="17"/>
      <c r="S474" s="4">
        <f>'[4]01_2021 UPDATE'!U231</f>
        <v>105.14</v>
      </c>
      <c r="T474" s="17"/>
      <c r="V474" s="4">
        <f>'[4]01_2021 UPDATE'!X231</f>
        <v>156.61823271639997</v>
      </c>
      <c r="W474" s="17"/>
      <c r="Y474" s="4">
        <f>'[4]01_2021 UPDATE'!AA231</f>
        <v>142.58934374999998</v>
      </c>
      <c r="Z474" s="17"/>
      <c r="AB474" s="4">
        <f>'[4]01_2021 UPDATE'!AD231</f>
        <v>213.75</v>
      </c>
      <c r="AC474" s="17"/>
      <c r="AE474" s="4">
        <f>'[4]01_2021 UPDATE'!AJ231</f>
        <v>132.76305593999996</v>
      </c>
      <c r="AF474" s="17"/>
      <c r="AH474" s="4">
        <f>'[4]01_2021 UPDATE'!AM231</f>
        <v>150.07997627999998</v>
      </c>
      <c r="AI474" s="17"/>
      <c r="AK474" s="4">
        <f>'[4]01_2021 UPDATE'!AP231</f>
        <v>138.53536271999997</v>
      </c>
      <c r="AL474" s="17"/>
      <c r="AN474" s="4">
        <f>'[4]01_2021 UPDATE'!AS231</f>
        <v>138.53536271999997</v>
      </c>
      <c r="AO474" s="17"/>
      <c r="AQ474" s="4">
        <f>'[4]01_2021 UPDATE'!AV231</f>
        <v>138.53536271999997</v>
      </c>
      <c r="AR474" s="17"/>
      <c r="AT474" s="4">
        <f>'[4]01_2021 UPDATE'!AY231</f>
        <v>145.5177770025</v>
      </c>
      <c r="AU474" s="17"/>
      <c r="AX474" s="17"/>
      <c r="AY474" s="4">
        <f>'[4]01_2021 UPDATE'!BD231</f>
        <v>95</v>
      </c>
      <c r="AZ474" s="4">
        <f>'[4]01_2021 UPDATE'!BE231</f>
        <v>213.75</v>
      </c>
    </row>
    <row r="475" spans="1:52" x14ac:dyDescent="0.25">
      <c r="A475" s="3" t="s">
        <v>54</v>
      </c>
      <c r="B475" s="1" t="s">
        <v>347</v>
      </c>
      <c r="C475" s="11" t="s">
        <v>64</v>
      </c>
      <c r="D475" s="3">
        <v>72040</v>
      </c>
      <c r="E475" s="4">
        <v>273</v>
      </c>
      <c r="F475" s="54"/>
      <c r="G475" s="4">
        <f t="shared" ref="G475" si="636">E475*0.7</f>
        <v>191.1</v>
      </c>
      <c r="I475" s="17">
        <f>'[4]01_2021 UPDATE'!K233</f>
        <v>0</v>
      </c>
      <c r="J475" s="4">
        <v>191.1</v>
      </c>
      <c r="L475" s="17">
        <f>'[4]01_2021 UPDATE'!N233</f>
        <v>0</v>
      </c>
      <c r="M475" s="4">
        <f t="shared" ref="M475" si="637">E475*0.65</f>
        <v>177.45000000000002</v>
      </c>
      <c r="N475" s="4">
        <f t="shared" ref="N475" si="638">E475*0.75</f>
        <v>204.75</v>
      </c>
      <c r="O475" s="4">
        <f>E475*0.9</f>
        <v>245.70000000000002</v>
      </c>
      <c r="Q475" s="17">
        <f>'[4]01_2021 UPDATE'!S233</f>
        <v>0</v>
      </c>
      <c r="R475" s="4">
        <f t="shared" si="455"/>
        <v>218.4</v>
      </c>
      <c r="T475" s="17">
        <f>'[4]01_2021 UPDATE'!V233</f>
        <v>0</v>
      </c>
      <c r="U475" s="4">
        <v>191.1</v>
      </c>
      <c r="W475" s="17">
        <f>'[4]01_2021 UPDATE'!Y233</f>
        <v>0</v>
      </c>
      <c r="X475" s="4">
        <v>191.1</v>
      </c>
      <c r="Z475" s="17">
        <f>'[4]01_2021 UPDATE'!AB233</f>
        <v>0</v>
      </c>
      <c r="AA475" s="4">
        <f>'[4]01_2021 UPDATE'!AC233</f>
        <v>187.5</v>
      </c>
      <c r="AC475" s="17">
        <f>'[4]01_2021 UPDATE'!AE233</f>
        <v>0</v>
      </c>
      <c r="AD475" s="4">
        <f t="shared" ref="AD475" si="639">E475*0.65</f>
        <v>177.45000000000002</v>
      </c>
      <c r="AF475" s="17">
        <f>'[4]01_2021 UPDATE'!AK233</f>
        <v>0</v>
      </c>
      <c r="AG475" s="4">
        <f>E475*0.8</f>
        <v>218.4</v>
      </c>
      <c r="AI475" s="17">
        <f>'[4]01_2021 UPDATE'!AN233</f>
        <v>0</v>
      </c>
      <c r="AJ475" s="4">
        <f t="shared" si="458"/>
        <v>204.75</v>
      </c>
      <c r="AL475" s="17">
        <f>'[4]01_2021 UPDATE'!AQ233</f>
        <v>0</v>
      </c>
      <c r="AM475" s="4">
        <v>204.75</v>
      </c>
      <c r="AO475" s="17">
        <f>'[4]01_2021 UPDATE'!AT233</f>
        <v>0</v>
      </c>
      <c r="AP475" s="4">
        <v>204.75</v>
      </c>
      <c r="AR475" s="17">
        <f>'[4]01_2021 UPDATE'!AW233</f>
        <v>0</v>
      </c>
      <c r="AS475" s="4">
        <f>E475*0.58</f>
        <v>158.33999999999997</v>
      </c>
      <c r="AU475" s="17">
        <f>'[4]01_2021 UPDATE'!AZ233</f>
        <v>0</v>
      </c>
      <c r="AV475" s="4">
        <f>MIN(J475,M475,N475,O475,R475,U475,X475,AA475,AD475,AG475,AJ475,AM475,AP475,AS475)</f>
        <v>158.33999999999997</v>
      </c>
      <c r="AW475" s="4">
        <f>MAX(J475,M475,N475,O475,R475,U475,X475,AA475,AD475,AG475,AJ475,AM475,AP475,AS475)</f>
        <v>245.70000000000002</v>
      </c>
      <c r="AX475" s="17">
        <f>'[4]01_2021 UPDATE'!BC233</f>
        <v>0</v>
      </c>
    </row>
    <row r="476" spans="1:52" x14ac:dyDescent="0.25">
      <c r="A476" s="3"/>
      <c r="C476" s="11" t="s">
        <v>56</v>
      </c>
      <c r="D476" s="3">
        <v>72040</v>
      </c>
      <c r="E476" s="4">
        <v>26</v>
      </c>
      <c r="F476" s="54"/>
      <c r="H476" s="4">
        <f>E476*0.7</f>
        <v>18.2</v>
      </c>
      <c r="I476" s="17"/>
      <c r="K476" s="4">
        <f>'[4]01_2021 UPDATE'!M233</f>
        <v>11.51</v>
      </c>
      <c r="L476" s="17"/>
      <c r="P476" s="4">
        <f>'[4]01_2021 UPDATE'!R233</f>
        <v>13.946042159999999</v>
      </c>
      <c r="Q476" s="17"/>
      <c r="S476" s="4">
        <f>'[4]01_2021 UPDATE'!U233</f>
        <v>10.17</v>
      </c>
      <c r="T476" s="17"/>
      <c r="V476" s="4">
        <f>'[4]01_2021 UPDATE'!X233</f>
        <v>16.3141196218</v>
      </c>
      <c r="W476" s="17"/>
      <c r="Y476" s="4">
        <f>'[4]01_2021 UPDATE'!AA233</f>
        <v>13.737843749999998</v>
      </c>
      <c r="Z476" s="17"/>
      <c r="AB476" s="4">
        <f>'[4]01_2021 UPDATE'!AD233</f>
        <v>18.75</v>
      </c>
      <c r="AC476" s="17"/>
      <c r="AE476" s="4">
        <f>'[4]01_2021 UPDATE'!AJ233</f>
        <v>13.364957069999999</v>
      </c>
      <c r="AF476" s="17"/>
      <c r="AH476" s="4">
        <f>'[4]01_2021 UPDATE'!AM233</f>
        <v>15.108212340000001</v>
      </c>
      <c r="AI476" s="17"/>
      <c r="AK476" s="4">
        <f>'[4]01_2021 UPDATE'!AP233</f>
        <v>13.946042159999999</v>
      </c>
      <c r="AL476" s="17"/>
      <c r="AN476" s="4">
        <f>'[4]01_2021 UPDATE'!AS233</f>
        <v>13.946042159999999</v>
      </c>
      <c r="AO476" s="17"/>
      <c r="AQ476" s="4">
        <f>'[4]01_2021 UPDATE'!AV233</f>
        <v>13.946042159999999</v>
      </c>
      <c r="AR476" s="17"/>
      <c r="AT476" s="4">
        <f>'[4]01_2021 UPDATE'!AY233</f>
        <v>14.507539704999999</v>
      </c>
      <c r="AU476" s="17"/>
      <c r="AX476" s="17"/>
      <c r="AY476" s="4">
        <f>'[4]01_2021 UPDATE'!BD233</f>
        <v>10.17</v>
      </c>
      <c r="AZ476" s="4">
        <f>'[4]01_2021 UPDATE'!BE233</f>
        <v>18.75</v>
      </c>
    </row>
    <row r="477" spans="1:52" x14ac:dyDescent="0.25">
      <c r="A477" s="3" t="s">
        <v>54</v>
      </c>
      <c r="B477" s="1" t="s">
        <v>348</v>
      </c>
      <c r="C477" s="11" t="s">
        <v>64</v>
      </c>
      <c r="D477" s="3">
        <v>72050</v>
      </c>
      <c r="E477" s="4">
        <v>497</v>
      </c>
      <c r="F477" s="54"/>
      <c r="G477" s="4">
        <f t="shared" ref="G477" si="640">E477*0.7</f>
        <v>347.9</v>
      </c>
      <c r="I477" s="17">
        <f>'[4]01_2021 UPDATE'!K234</f>
        <v>0</v>
      </c>
      <c r="J477" s="4">
        <v>347.9</v>
      </c>
      <c r="L477" s="17">
        <f>'[4]01_2021 UPDATE'!N234</f>
        <v>0</v>
      </c>
      <c r="M477" s="4">
        <f t="shared" ref="M477" si="641">E477*0.65</f>
        <v>323.05</v>
      </c>
      <c r="N477" s="4">
        <f t="shared" ref="N477" si="642">E477*0.75</f>
        <v>372.75</v>
      </c>
      <c r="O477" s="4">
        <f>E477*0.9</f>
        <v>447.3</v>
      </c>
      <c r="Q477" s="17">
        <f>'[4]01_2021 UPDATE'!S234</f>
        <v>0</v>
      </c>
      <c r="R477" s="4">
        <f t="shared" si="455"/>
        <v>397.6</v>
      </c>
      <c r="T477" s="17">
        <f>'[4]01_2021 UPDATE'!V234</f>
        <v>0</v>
      </c>
      <c r="U477" s="4">
        <v>347.9</v>
      </c>
      <c r="W477" s="17">
        <f>'[4]01_2021 UPDATE'!Y234</f>
        <v>0</v>
      </c>
      <c r="X477" s="4">
        <v>347.9</v>
      </c>
      <c r="Z477" s="17">
        <f>'[4]01_2021 UPDATE'!AB234</f>
        <v>0</v>
      </c>
      <c r="AA477" s="4">
        <f>'[4]01_2021 UPDATE'!AC234</f>
        <v>341.25</v>
      </c>
      <c r="AC477" s="17">
        <f>'[4]01_2021 UPDATE'!AE234</f>
        <v>0</v>
      </c>
      <c r="AD477" s="4">
        <f t="shared" ref="AD477" si="643">E477*0.65</f>
        <v>323.05</v>
      </c>
      <c r="AF477" s="17">
        <f>'[4]01_2021 UPDATE'!AK234</f>
        <v>0</v>
      </c>
      <c r="AG477" s="4">
        <f>E477*0.85</f>
        <v>422.45</v>
      </c>
      <c r="AI477" s="17">
        <f>'[4]01_2021 UPDATE'!AN234</f>
        <v>0</v>
      </c>
      <c r="AJ477" s="4">
        <f t="shared" si="458"/>
        <v>372.75</v>
      </c>
      <c r="AL477" s="17">
        <f>'[4]01_2021 UPDATE'!AQ234</f>
        <v>0</v>
      </c>
      <c r="AM477" s="4">
        <v>372.75</v>
      </c>
      <c r="AO477" s="17">
        <f>'[4]01_2021 UPDATE'!AT234</f>
        <v>0</v>
      </c>
      <c r="AP477" s="4">
        <v>372.75</v>
      </c>
      <c r="AR477" s="17">
        <f>'[4]01_2021 UPDATE'!AW234</f>
        <v>0</v>
      </c>
      <c r="AS477" s="4">
        <f>E477*0.58</f>
        <v>288.26</v>
      </c>
      <c r="AU477" s="17">
        <f>'[4]01_2021 UPDATE'!AZ234</f>
        <v>0</v>
      </c>
      <c r="AV477" s="4">
        <f>MIN(J477,M477,N477,O477,R477,U477,X477,AA477,AD477,AG477,AJ477,AM477,AP477,AS477)</f>
        <v>288.26</v>
      </c>
      <c r="AW477" s="4">
        <f>MAX(J477,M477,N477,O477,R477,U477,X477,AA477,AD477,AG477,AJ477,AM477,AP477,AS477)</f>
        <v>447.3</v>
      </c>
      <c r="AX477" s="17">
        <f>'[4]01_2021 UPDATE'!BC234</f>
        <v>0</v>
      </c>
    </row>
    <row r="478" spans="1:52" x14ac:dyDescent="0.25">
      <c r="A478" s="3"/>
      <c r="C478" s="11" t="s">
        <v>56</v>
      </c>
      <c r="D478" s="3">
        <v>72050</v>
      </c>
      <c r="E478" s="4">
        <v>36</v>
      </c>
      <c r="F478" s="54"/>
      <c r="H478" s="4">
        <f>E478*0.7</f>
        <v>25.2</v>
      </c>
      <c r="I478" s="17"/>
      <c r="K478" s="4">
        <f>'[4]01_2021 UPDATE'!M234</f>
        <v>14.03</v>
      </c>
      <c r="L478" s="17"/>
      <c r="P478" s="4">
        <f>'[4]01_2021 UPDATE'!R234</f>
        <v>17.006185440000003</v>
      </c>
      <c r="Q478" s="17"/>
      <c r="S478" s="4">
        <f>'[4]01_2021 UPDATE'!U234</f>
        <v>14.27</v>
      </c>
      <c r="T478" s="17"/>
      <c r="V478" s="4">
        <f>'[4]01_2021 UPDATE'!X234</f>
        <v>22.023150728799997</v>
      </c>
      <c r="W478" s="17"/>
      <c r="Y478" s="4">
        <f>'[4]01_2021 UPDATE'!AA234</f>
        <v>19.42246875</v>
      </c>
      <c r="Z478" s="17"/>
      <c r="AB478" s="4">
        <f>'[4]01_2021 UPDATE'!AD234</f>
        <v>26.25</v>
      </c>
      <c r="AC478" s="17"/>
      <c r="AE478" s="4">
        <f>'[4]01_2021 UPDATE'!AJ234</f>
        <v>16.29759438</v>
      </c>
      <c r="AF478" s="17"/>
      <c r="AH478" s="4">
        <f>'[4]01_2021 UPDATE'!AM234</f>
        <v>18.423367560000003</v>
      </c>
      <c r="AI478" s="17"/>
      <c r="AK478" s="4">
        <f>'[4]01_2021 UPDATE'!AP234</f>
        <v>17.006185440000003</v>
      </c>
      <c r="AL478" s="17"/>
      <c r="AN478" s="4">
        <f>'[4]01_2021 UPDATE'!AS234</f>
        <v>17.006185440000003</v>
      </c>
      <c r="AO478" s="17"/>
      <c r="AQ478" s="4">
        <f>'[4]01_2021 UPDATE'!AV234</f>
        <v>17.006185440000003</v>
      </c>
      <c r="AR478" s="17"/>
      <c r="AT478" s="4">
        <f>'[4]01_2021 UPDATE'!AY234</f>
        <v>20.407140374999997</v>
      </c>
      <c r="AU478" s="17"/>
      <c r="AX478" s="17"/>
      <c r="AY478" s="4">
        <f>'[4]01_2021 UPDATE'!BD234</f>
        <v>14.03</v>
      </c>
      <c r="AZ478" s="4">
        <f>'[4]01_2021 UPDATE'!BE234</f>
        <v>26.25</v>
      </c>
    </row>
    <row r="479" spans="1:52" x14ac:dyDescent="0.25">
      <c r="A479" s="3" t="s">
        <v>54</v>
      </c>
      <c r="B479" s="1" t="s">
        <v>349</v>
      </c>
      <c r="C479" s="11" t="s">
        <v>64</v>
      </c>
      <c r="D479" s="3">
        <v>72052</v>
      </c>
      <c r="E479" s="4">
        <v>518</v>
      </c>
      <c r="F479" s="54"/>
      <c r="G479" s="4">
        <f t="shared" ref="G479" si="644">E479*0.7</f>
        <v>362.59999999999997</v>
      </c>
      <c r="I479" s="17">
        <f>'[4]01_2021 UPDATE'!K235</f>
        <v>0</v>
      </c>
      <c r="J479" s="4">
        <v>362.59999999999997</v>
      </c>
      <c r="L479" s="17">
        <f>'[4]01_2021 UPDATE'!N235</f>
        <v>0</v>
      </c>
      <c r="M479" s="4">
        <f t="shared" ref="M479" si="645">E479*0.65</f>
        <v>336.7</v>
      </c>
      <c r="N479" s="4">
        <f t="shared" ref="N479" si="646">E479*0.75</f>
        <v>388.5</v>
      </c>
      <c r="O479" s="4">
        <f>E479*0.9</f>
        <v>466.2</v>
      </c>
      <c r="Q479" s="17">
        <f>'[4]01_2021 UPDATE'!S235</f>
        <v>0</v>
      </c>
      <c r="R479" s="4">
        <f t="shared" si="455"/>
        <v>414.40000000000003</v>
      </c>
      <c r="T479" s="17">
        <f>'[4]01_2021 UPDATE'!V235</f>
        <v>0</v>
      </c>
      <c r="U479" s="4">
        <v>362.59999999999997</v>
      </c>
      <c r="W479" s="17">
        <f>'[4]01_2021 UPDATE'!Y235</f>
        <v>0</v>
      </c>
      <c r="X479" s="4">
        <v>362.59999999999997</v>
      </c>
      <c r="Z479" s="17">
        <f>'[4]01_2021 UPDATE'!AB235</f>
        <v>0</v>
      </c>
      <c r="AA479" s="4">
        <f>'[4]01_2021 UPDATE'!AC235</f>
        <v>356.25</v>
      </c>
      <c r="AC479" s="17">
        <f>'[4]01_2021 UPDATE'!AE235</f>
        <v>0</v>
      </c>
      <c r="AD479" s="4">
        <f t="shared" ref="AD479" si="647">E479*0.65</f>
        <v>336.7</v>
      </c>
      <c r="AF479" s="17">
        <f>'[4]01_2021 UPDATE'!AK235</f>
        <v>0</v>
      </c>
      <c r="AG479" s="4">
        <f>E479*0.85</f>
        <v>440.3</v>
      </c>
      <c r="AI479" s="17">
        <f>'[4]01_2021 UPDATE'!AN235</f>
        <v>0</v>
      </c>
      <c r="AJ479" s="4">
        <f t="shared" si="458"/>
        <v>388.5</v>
      </c>
      <c r="AL479" s="17">
        <f>'[4]01_2021 UPDATE'!AQ235</f>
        <v>0</v>
      </c>
      <c r="AM479" s="4">
        <v>388.5</v>
      </c>
      <c r="AO479" s="17">
        <f>'[4]01_2021 UPDATE'!AT235</f>
        <v>0</v>
      </c>
      <c r="AP479" s="4">
        <v>388.5</v>
      </c>
      <c r="AR479" s="17">
        <f>'[4]01_2021 UPDATE'!AW235</f>
        <v>0</v>
      </c>
      <c r="AS479" s="4">
        <f>E479*0.58</f>
        <v>300.44</v>
      </c>
      <c r="AU479" s="17">
        <f>'[4]01_2021 UPDATE'!AZ235</f>
        <v>0</v>
      </c>
      <c r="AV479" s="4">
        <f>MIN(J479,M479,N479,O479,R479,U479,X479,AA479,AD479,AG479,AJ479,AM479,AP479,AS479)</f>
        <v>300.44</v>
      </c>
      <c r="AW479" s="4">
        <f>MAX(J479,M479,N479,O479,R479,U479,X479,AA479,AD479,AG479,AJ479,AM479,AP479,AS479)</f>
        <v>466.2</v>
      </c>
      <c r="AX479" s="17">
        <f>'[4]01_2021 UPDATE'!BC235</f>
        <v>0</v>
      </c>
    </row>
    <row r="480" spans="1:52" x14ac:dyDescent="0.25">
      <c r="A480" s="3"/>
      <c r="C480" s="11" t="s">
        <v>56</v>
      </c>
      <c r="D480" s="3">
        <v>72052</v>
      </c>
      <c r="E480" s="4">
        <v>42</v>
      </c>
      <c r="F480" s="54"/>
      <c r="H480" s="4">
        <f>E480*0.7</f>
        <v>29.4</v>
      </c>
      <c r="I480" s="17"/>
      <c r="K480" s="4">
        <f>'[4]01_2021 UPDATE'!M235</f>
        <v>15.47</v>
      </c>
      <c r="L480" s="17"/>
      <c r="P480" s="4">
        <f>'[4]01_2021 UPDATE'!R235</f>
        <v>18.752797080000001</v>
      </c>
      <c r="Q480" s="17"/>
      <c r="S480" s="4">
        <f>'[4]01_2021 UPDATE'!U235</f>
        <v>16.93</v>
      </c>
      <c r="T480" s="17"/>
      <c r="V480" s="4">
        <f>'[4]01_2021 UPDATE'!X235</f>
        <v>25.832047552999995</v>
      </c>
      <c r="W480" s="17"/>
      <c r="Y480" s="4">
        <f>'[4]01_2021 UPDATE'!AA235</f>
        <v>22.738499999999998</v>
      </c>
      <c r="Z480" s="17"/>
      <c r="AB480" s="4">
        <f>'[4]01_2021 UPDATE'!AD235</f>
        <v>30.75</v>
      </c>
      <c r="AC480" s="17"/>
      <c r="AE480" s="4">
        <f>'[4]01_2021 UPDATE'!AJ235</f>
        <v>17.971430535</v>
      </c>
      <c r="AF480" s="17"/>
      <c r="AH480" s="4">
        <f>'[4]01_2021 UPDATE'!AM235</f>
        <v>20.315530170000002</v>
      </c>
      <c r="AI480" s="17"/>
      <c r="AK480" s="4">
        <f>'[4]01_2021 UPDATE'!AP235</f>
        <v>18.752797080000001</v>
      </c>
      <c r="AL480" s="17"/>
      <c r="AN480" s="4">
        <f>'[4]01_2021 UPDATE'!AS235</f>
        <v>18.752797080000001</v>
      </c>
      <c r="AO480" s="17"/>
      <c r="AQ480" s="4">
        <f>'[4]01_2021 UPDATE'!AV235</f>
        <v>18.752797080000001</v>
      </c>
      <c r="AR480" s="17"/>
      <c r="AT480" s="4">
        <f>'[4]01_2021 UPDATE'!AY235</f>
        <v>23.576779219999999</v>
      </c>
      <c r="AU480" s="17"/>
      <c r="AX480" s="17"/>
      <c r="AY480" s="4">
        <f>'[4]01_2021 UPDATE'!BD235</f>
        <v>15.47</v>
      </c>
      <c r="AZ480" s="4">
        <f>'[4]01_2021 UPDATE'!BE235</f>
        <v>30.75</v>
      </c>
    </row>
    <row r="481" spans="1:52" x14ac:dyDescent="0.25">
      <c r="A481" s="3" t="s">
        <v>54</v>
      </c>
      <c r="B481" s="1" t="s">
        <v>350</v>
      </c>
      <c r="C481" s="11" t="s">
        <v>64</v>
      </c>
      <c r="D481" s="3">
        <v>72070</v>
      </c>
      <c r="E481" s="4">
        <v>453</v>
      </c>
      <c r="F481" s="54"/>
      <c r="G481" s="4">
        <f t="shared" ref="G481" si="648">E481*0.7</f>
        <v>317.09999999999997</v>
      </c>
      <c r="I481" s="17">
        <f>'[4]01_2021 UPDATE'!K236</f>
        <v>0</v>
      </c>
      <c r="J481" s="4">
        <v>317.09999999999997</v>
      </c>
      <c r="L481" s="17">
        <f>'[4]01_2021 UPDATE'!N236</f>
        <v>0</v>
      </c>
      <c r="M481" s="4">
        <f t="shared" ref="M481" si="649">E481*0.65</f>
        <v>294.45</v>
      </c>
      <c r="N481" s="4">
        <f t="shared" ref="N481" si="650">E481*0.75</f>
        <v>339.75</v>
      </c>
      <c r="O481" s="4">
        <f>E481*0.9</f>
        <v>407.7</v>
      </c>
      <c r="Q481" s="17">
        <f>'[4]01_2021 UPDATE'!S236</f>
        <v>0</v>
      </c>
      <c r="R481" s="4">
        <f t="shared" si="455"/>
        <v>362.40000000000003</v>
      </c>
      <c r="T481" s="17">
        <f>'[4]01_2021 UPDATE'!V236</f>
        <v>0</v>
      </c>
      <c r="U481" s="4">
        <v>317.09999999999997</v>
      </c>
      <c r="W481" s="17">
        <f>'[4]01_2021 UPDATE'!Y236</f>
        <v>0</v>
      </c>
      <c r="X481" s="4">
        <v>317.09999999999997</v>
      </c>
      <c r="Z481" s="17">
        <f>'[4]01_2021 UPDATE'!AB236</f>
        <v>0</v>
      </c>
      <c r="AA481" s="4">
        <f>'[4]01_2021 UPDATE'!AC236</f>
        <v>311.25</v>
      </c>
      <c r="AC481" s="17">
        <f>'[4]01_2021 UPDATE'!AE236</f>
        <v>0</v>
      </c>
      <c r="AD481" s="4">
        <f t="shared" ref="AD481" si="651">E481*0.65</f>
        <v>294.45</v>
      </c>
      <c r="AF481" s="17">
        <f>'[4]01_2021 UPDATE'!AK236</f>
        <v>0</v>
      </c>
      <c r="AG481" s="4">
        <f>E481*0.85</f>
        <v>385.05</v>
      </c>
      <c r="AI481" s="17">
        <f>'[4]01_2021 UPDATE'!AN236</f>
        <v>0</v>
      </c>
      <c r="AJ481" s="4">
        <f t="shared" si="458"/>
        <v>339.75</v>
      </c>
      <c r="AL481" s="17">
        <f>'[4]01_2021 UPDATE'!AQ236</f>
        <v>0</v>
      </c>
      <c r="AM481" s="4">
        <v>339.75</v>
      </c>
      <c r="AO481" s="17">
        <f>'[4]01_2021 UPDATE'!AT236</f>
        <v>0</v>
      </c>
      <c r="AP481" s="4">
        <v>339.75</v>
      </c>
      <c r="AR481" s="17">
        <f>'[4]01_2021 UPDATE'!AW236</f>
        <v>0</v>
      </c>
      <c r="AS481" s="4">
        <f>E481*0.58</f>
        <v>262.74</v>
      </c>
      <c r="AU481" s="17">
        <f>'[4]01_2021 UPDATE'!AZ236</f>
        <v>0</v>
      </c>
      <c r="AV481" s="4">
        <f>MIN(J481,M481,N481,O481,R481,U481,X481,AA481,AD481,AG481,AJ481,AM481,AP481,AS481)</f>
        <v>262.74</v>
      </c>
      <c r="AW481" s="4">
        <f>MAX(J481,M481,N481,O481,R481,U481,X481,AA481,AD481,AG481,AJ481,AM481,AP481,AS481)</f>
        <v>407.7</v>
      </c>
      <c r="AX481" s="17">
        <f>'[4]01_2021 UPDATE'!BC236</f>
        <v>0</v>
      </c>
    </row>
    <row r="482" spans="1:52" x14ac:dyDescent="0.25">
      <c r="A482" s="3"/>
      <c r="C482" s="11" t="s">
        <v>56</v>
      </c>
      <c r="D482" s="3">
        <v>72070</v>
      </c>
      <c r="E482" s="4">
        <v>26</v>
      </c>
      <c r="F482" s="54"/>
      <c r="H482" s="4">
        <f>E482*0.7</f>
        <v>18.2</v>
      </c>
      <c r="I482" s="17"/>
      <c r="K482" s="4">
        <f>'[4]01_2021 UPDATE'!M236</f>
        <v>10.42</v>
      </c>
      <c r="L482" s="17"/>
      <c r="P482" s="4">
        <f>'[4]01_2021 UPDATE'!R236</f>
        <v>12.63251052</v>
      </c>
      <c r="Q482" s="17"/>
      <c r="S482" s="4">
        <f>'[4]01_2021 UPDATE'!U236</f>
        <v>10.17</v>
      </c>
      <c r="T482" s="17"/>
      <c r="V482" s="4">
        <f>'[4]01_2021 UPDATE'!X236</f>
        <v>15.591263290200001</v>
      </c>
      <c r="W482" s="17"/>
      <c r="Y482" s="4">
        <f>'[4]01_2021 UPDATE'!AA236</f>
        <v>13.737843749999998</v>
      </c>
      <c r="Z482" s="17"/>
      <c r="AB482" s="4">
        <f>'[4]01_2021 UPDATE'!AD236</f>
        <v>18.75</v>
      </c>
      <c r="AC482" s="17"/>
      <c r="AE482" s="4">
        <f>'[4]01_2021 UPDATE'!AJ236</f>
        <v>12.106155915</v>
      </c>
      <c r="AF482" s="17"/>
      <c r="AH482" s="4">
        <f>'[4]01_2021 UPDATE'!AM236</f>
        <v>13.685219730000002</v>
      </c>
      <c r="AI482" s="17"/>
      <c r="AK482" s="4">
        <f>'[4]01_2021 UPDATE'!AP236</f>
        <v>12.63251052</v>
      </c>
      <c r="AL482" s="17"/>
      <c r="AN482" s="4">
        <f>'[4]01_2021 UPDATE'!AS236</f>
        <v>12.63251052</v>
      </c>
      <c r="AO482" s="17"/>
      <c r="AQ482" s="4">
        <f>'[4]01_2021 UPDATE'!AV236</f>
        <v>12.63251052</v>
      </c>
      <c r="AR482" s="17"/>
      <c r="AT482" s="4">
        <f>'[4]01_2021 UPDATE'!AY236</f>
        <v>14.507539704999999</v>
      </c>
      <c r="AU482" s="17"/>
      <c r="AX482" s="17"/>
      <c r="AY482" s="4">
        <f>'[4]01_2021 UPDATE'!BD236</f>
        <v>10.17</v>
      </c>
      <c r="AZ482" s="4">
        <f>'[4]01_2021 UPDATE'!BE236</f>
        <v>18.75</v>
      </c>
    </row>
    <row r="483" spans="1:52" x14ac:dyDescent="0.25">
      <c r="A483" s="3" t="s">
        <v>54</v>
      </c>
      <c r="B483" s="1" t="s">
        <v>351</v>
      </c>
      <c r="C483" s="11" t="s">
        <v>64</v>
      </c>
      <c r="D483" s="3">
        <v>72125</v>
      </c>
      <c r="E483" s="4">
        <v>1140</v>
      </c>
      <c r="F483" s="54"/>
      <c r="G483" s="4">
        <f t="shared" ref="G483" si="652">E483*0.7</f>
        <v>798</v>
      </c>
      <c r="I483" s="17">
        <f>'[4]01_2021 UPDATE'!K240</f>
        <v>0</v>
      </c>
      <c r="J483" s="4">
        <v>798</v>
      </c>
      <c r="L483" s="17">
        <f>'[4]01_2021 UPDATE'!N240</f>
        <v>0</v>
      </c>
      <c r="M483" s="4">
        <f t="shared" ref="M483" si="653">E483*0.65</f>
        <v>741</v>
      </c>
      <c r="N483" s="4">
        <f t="shared" ref="N483" si="654">E483*0.75</f>
        <v>855</v>
      </c>
      <c r="O483" s="4">
        <f>E483*0.9</f>
        <v>1026</v>
      </c>
      <c r="Q483" s="17">
        <f>'[4]01_2021 UPDATE'!S240</f>
        <v>0</v>
      </c>
      <c r="R483" s="4">
        <f t="shared" si="455"/>
        <v>912</v>
      </c>
      <c r="T483" s="17">
        <f>'[4]01_2021 UPDATE'!V240</f>
        <v>0</v>
      </c>
      <c r="U483" s="4">
        <v>798</v>
      </c>
      <c r="W483" s="17">
        <f>'[4]01_2021 UPDATE'!Y240</f>
        <v>0</v>
      </c>
      <c r="X483" s="4">
        <v>798</v>
      </c>
      <c r="Z483" s="17">
        <f>'[4]01_2021 UPDATE'!AB240</f>
        <v>0</v>
      </c>
      <c r="AA483" s="4">
        <f>'[4]01_2021 UPDATE'!AC240</f>
        <v>768.75</v>
      </c>
      <c r="AC483" s="17">
        <f>'[4]01_2021 UPDATE'!AE240</f>
        <v>0</v>
      </c>
      <c r="AD483" s="4">
        <f>'[4]01_2021 UPDATE'!AI240</f>
        <v>1200</v>
      </c>
      <c r="AF483" s="17">
        <f>'[4]01_2021 UPDATE'!AK240</f>
        <v>0</v>
      </c>
      <c r="AG483" s="4">
        <v>1195</v>
      </c>
      <c r="AI483" s="17">
        <f>'[4]01_2021 UPDATE'!AN240</f>
        <v>0</v>
      </c>
      <c r="AJ483" s="4">
        <f t="shared" si="458"/>
        <v>855</v>
      </c>
      <c r="AL483" s="17">
        <f>'[4]01_2021 UPDATE'!AQ240</f>
        <v>0</v>
      </c>
      <c r="AM483" s="4">
        <v>855</v>
      </c>
      <c r="AO483" s="17">
        <f>'[4]01_2021 UPDATE'!AT240</f>
        <v>0</v>
      </c>
      <c r="AP483" s="4">
        <v>855</v>
      </c>
      <c r="AR483" s="17">
        <f>'[4]01_2021 UPDATE'!AW240</f>
        <v>0</v>
      </c>
      <c r="AS483" s="4">
        <f>E483*0.58</f>
        <v>661.19999999999993</v>
      </c>
      <c r="AU483" s="17">
        <f>'[4]01_2021 UPDATE'!AZ240</f>
        <v>0</v>
      </c>
      <c r="AV483" s="4">
        <f>MIN(J483,M483,N483,O483,R483,U483,X483,AA483,AD483,AG483,AJ483,AM483,AP483,AS483)</f>
        <v>661.19999999999993</v>
      </c>
      <c r="AW483" s="4">
        <f>MAX(J483,M483,N483,O483,R483,U483,X483,AA483,AD483,AG483,AJ483,AM483,AP483,AS483)</f>
        <v>1200</v>
      </c>
      <c r="AX483" s="17">
        <f>'[4]01_2021 UPDATE'!BC240</f>
        <v>0</v>
      </c>
    </row>
    <row r="484" spans="1:52" x14ac:dyDescent="0.25">
      <c r="A484" s="3"/>
      <c r="C484" s="11" t="s">
        <v>56</v>
      </c>
      <c r="D484" s="3">
        <v>72125</v>
      </c>
      <c r="E484" s="4">
        <v>136</v>
      </c>
      <c r="F484" s="54"/>
      <c r="H484" s="4">
        <f>E484*0.7</f>
        <v>95.199999999999989</v>
      </c>
      <c r="I484" s="17"/>
      <c r="K484" s="4">
        <f>'[4]01_2021 UPDATE'!M240</f>
        <v>52.55</v>
      </c>
      <c r="L484" s="17"/>
      <c r="P484" s="4">
        <f>'[4]01_2021 UPDATE'!R240</f>
        <v>61.820437679999998</v>
      </c>
      <c r="Q484" s="17"/>
      <c r="S484" s="4">
        <f>'[4]01_2021 UPDATE'!U240</f>
        <v>53.93</v>
      </c>
      <c r="T484" s="17"/>
      <c r="V484" s="4">
        <f>'[4]01_2021 UPDATE'!X240</f>
        <v>71.177860625299999</v>
      </c>
      <c r="W484" s="17"/>
      <c r="Y484" s="4">
        <f>'[4]01_2021 UPDATE'!AA240</f>
        <v>72.952687499999996</v>
      </c>
      <c r="Z484" s="17"/>
      <c r="AB484" s="4">
        <f>'[4]01_2021 UPDATE'!AD240</f>
        <v>99</v>
      </c>
      <c r="AC484" s="17"/>
      <c r="AE484" s="4">
        <f>'[4]01_2021 UPDATE'!AJ240</f>
        <v>59.244586109999993</v>
      </c>
      <c r="AF484" s="17"/>
      <c r="AH484" s="4">
        <f>'[4]01_2021 UPDATE'!AM240</f>
        <v>66.972140820000007</v>
      </c>
      <c r="AI484" s="17"/>
      <c r="AK484" s="4">
        <f>'[4]01_2021 UPDATE'!AP240</f>
        <v>61.820437679999998</v>
      </c>
      <c r="AL484" s="17"/>
      <c r="AN484" s="4">
        <f>'[4]01_2021 UPDATE'!AS240</f>
        <v>61.820437679999998</v>
      </c>
      <c r="AO484" s="17"/>
      <c r="AQ484" s="4">
        <f>'[4]01_2021 UPDATE'!AV240</f>
        <v>61.820437679999998</v>
      </c>
      <c r="AR484" s="17"/>
      <c r="AT484" s="4">
        <f>'[4]01_2021 UPDATE'!AY240</f>
        <v>68.904056267499996</v>
      </c>
      <c r="AU484" s="17"/>
      <c r="AX484" s="17"/>
      <c r="AY484" s="4">
        <f>'[4]01_2021 UPDATE'!BD240</f>
        <v>52.55</v>
      </c>
      <c r="AZ484" s="4">
        <f>'[4]01_2021 UPDATE'!BE240</f>
        <v>99</v>
      </c>
    </row>
    <row r="485" spans="1:52" x14ac:dyDescent="0.25">
      <c r="A485" s="3" t="s">
        <v>54</v>
      </c>
      <c r="B485" s="1" t="s">
        <v>352</v>
      </c>
      <c r="C485" s="11" t="s">
        <v>64</v>
      </c>
      <c r="D485" s="3">
        <v>72126</v>
      </c>
      <c r="E485" s="4">
        <v>1162</v>
      </c>
      <c r="F485" s="54"/>
      <c r="G485" s="4">
        <f t="shared" ref="G485" si="655">E485*0.7</f>
        <v>813.4</v>
      </c>
      <c r="I485" s="17">
        <f>'[4]01_2021 UPDATE'!K241</f>
        <v>0</v>
      </c>
      <c r="J485" s="4">
        <v>813.4</v>
      </c>
      <c r="L485" s="17">
        <f>'[4]01_2021 UPDATE'!N241</f>
        <v>0</v>
      </c>
      <c r="M485" s="4">
        <f t="shared" ref="M485" si="656">E485*0.65</f>
        <v>755.30000000000007</v>
      </c>
      <c r="N485" s="4">
        <f t="shared" ref="N485" si="657">E485*0.75</f>
        <v>871.5</v>
      </c>
      <c r="O485" s="4">
        <f>E485*0.9</f>
        <v>1045.8</v>
      </c>
      <c r="Q485" s="17">
        <f>'[4]01_2021 UPDATE'!S241</f>
        <v>0</v>
      </c>
      <c r="R485" s="4">
        <f t="shared" si="455"/>
        <v>929.6</v>
      </c>
      <c r="T485" s="17">
        <f>'[4]01_2021 UPDATE'!V241</f>
        <v>0</v>
      </c>
      <c r="U485" s="4">
        <v>813.4</v>
      </c>
      <c r="W485" s="17">
        <f>'[4]01_2021 UPDATE'!Y241</f>
        <v>0</v>
      </c>
      <c r="X485" s="4">
        <v>813.4</v>
      </c>
      <c r="Z485" s="17">
        <f>'[4]01_2021 UPDATE'!AB241</f>
        <v>0</v>
      </c>
      <c r="AA485" s="4">
        <f>'[4]01_2021 UPDATE'!AC241</f>
        <v>783.75</v>
      </c>
      <c r="AC485" s="17">
        <f>'[4]01_2021 UPDATE'!AE241</f>
        <v>0</v>
      </c>
      <c r="AD485" s="4">
        <f>'[4]01_2021 UPDATE'!AI241</f>
        <v>1200</v>
      </c>
      <c r="AF485" s="17">
        <f>'[4]01_2021 UPDATE'!AK241</f>
        <v>0</v>
      </c>
      <c r="AG485" s="4">
        <v>1195</v>
      </c>
      <c r="AI485" s="17">
        <f>'[4]01_2021 UPDATE'!AN241</f>
        <v>0</v>
      </c>
      <c r="AJ485" s="4">
        <f t="shared" si="458"/>
        <v>871.5</v>
      </c>
      <c r="AL485" s="17">
        <f>'[4]01_2021 UPDATE'!AQ241</f>
        <v>0</v>
      </c>
      <c r="AM485" s="4">
        <v>871.5</v>
      </c>
      <c r="AO485" s="17">
        <f>'[4]01_2021 UPDATE'!AT241</f>
        <v>0</v>
      </c>
      <c r="AP485" s="4">
        <v>871.5</v>
      </c>
      <c r="AR485" s="17">
        <f>'[4]01_2021 UPDATE'!AW241</f>
        <v>0</v>
      </c>
      <c r="AS485" s="4">
        <f>E485*0.58</f>
        <v>673.95999999999992</v>
      </c>
      <c r="AU485" s="17">
        <f>'[4]01_2021 UPDATE'!AZ241</f>
        <v>0</v>
      </c>
      <c r="AV485" s="4">
        <f>MIN(J485,M485,N485,O485,R485,U485,X485,AA485,AD485,AG485,AJ485,AM485,AP485,AS485)</f>
        <v>673.95999999999992</v>
      </c>
      <c r="AW485" s="4">
        <f>MAX(J485,M485,N485,O485,R485,U485,X485,AA485,AD485,AG485,AJ485,AM485,AP485,AS485)</f>
        <v>1200</v>
      </c>
      <c r="AX485" s="17">
        <f>'[4]01_2021 UPDATE'!BC241</f>
        <v>0</v>
      </c>
    </row>
    <row r="486" spans="1:52" x14ac:dyDescent="0.25">
      <c r="A486" s="3"/>
      <c r="C486" s="11" t="s">
        <v>56</v>
      </c>
      <c r="D486" s="3">
        <v>72126</v>
      </c>
      <c r="E486" s="4">
        <v>143</v>
      </c>
      <c r="F486" s="54"/>
      <c r="H486" s="4">
        <f>E486*0.7</f>
        <v>100.1</v>
      </c>
      <c r="I486" s="17"/>
      <c r="K486" s="4">
        <f>'[4]01_2021 UPDATE'!M241</f>
        <v>64.02</v>
      </c>
      <c r="L486" s="17"/>
      <c r="P486" s="4">
        <f>'[4]01_2021 UPDATE'!R241</f>
        <v>75.319108200000002</v>
      </c>
      <c r="Q486" s="17"/>
      <c r="S486" s="4">
        <f>'[4]01_2021 UPDATE'!U241</f>
        <v>56.66</v>
      </c>
      <c r="T486" s="17"/>
      <c r="V486" s="4">
        <f>'[4]01_2021 UPDATE'!X241</f>
        <v>84.379575631000009</v>
      </c>
      <c r="W486" s="17"/>
      <c r="Y486" s="4">
        <f>'[4]01_2021 UPDATE'!AA241</f>
        <v>76.742437500000008</v>
      </c>
      <c r="Z486" s="17"/>
      <c r="AB486" s="4">
        <f>'[4]01_2021 UPDATE'!AD241</f>
        <v>104.25</v>
      </c>
      <c r="AC486" s="17"/>
      <c r="AE486" s="4">
        <f>'[4]01_2021 UPDATE'!AJ241</f>
        <v>72.180812025000009</v>
      </c>
      <c r="AF486" s="17"/>
      <c r="AH486" s="4">
        <f>'[4]01_2021 UPDATE'!AM241</f>
        <v>81.595700550000018</v>
      </c>
      <c r="AI486" s="17"/>
      <c r="AK486" s="4">
        <f>'[4]01_2021 UPDATE'!AP241</f>
        <v>75.319108200000002</v>
      </c>
      <c r="AL486" s="17"/>
      <c r="AN486" s="4">
        <f>'[4]01_2021 UPDATE'!AS241</f>
        <v>75.319108200000002</v>
      </c>
      <c r="AO486" s="17"/>
      <c r="AQ486" s="4">
        <f>'[4]01_2021 UPDATE'!AV241</f>
        <v>75.319108200000002</v>
      </c>
      <c r="AR486" s="17"/>
      <c r="AT486" s="4">
        <f>'[4]01_2021 UPDATE'!AY241</f>
        <v>78.882382079999985</v>
      </c>
      <c r="AU486" s="17"/>
      <c r="AX486" s="17"/>
      <c r="AY486" s="4">
        <f>'[4]01_2021 UPDATE'!BD241</f>
        <v>56.66</v>
      </c>
      <c r="AZ486" s="4">
        <f>'[4]01_2021 UPDATE'!BE241</f>
        <v>104.25</v>
      </c>
    </row>
    <row r="487" spans="1:52" x14ac:dyDescent="0.25">
      <c r="A487" s="3" t="s">
        <v>54</v>
      </c>
      <c r="B487" s="1" t="s">
        <v>353</v>
      </c>
      <c r="C487" s="11" t="s">
        <v>64</v>
      </c>
      <c r="D487" s="3">
        <v>72127</v>
      </c>
      <c r="E487" s="4">
        <v>1446</v>
      </c>
      <c r="F487" s="54"/>
      <c r="G487" s="4">
        <f t="shared" ref="G487" si="658">E487*0.7</f>
        <v>1012.1999999999999</v>
      </c>
      <c r="I487" s="17">
        <f>'[4]01_2021 UPDATE'!K242</f>
        <v>0</v>
      </c>
      <c r="J487" s="4">
        <v>1012.1999999999999</v>
      </c>
      <c r="L487" s="17">
        <f>'[4]01_2021 UPDATE'!N242</f>
        <v>0</v>
      </c>
      <c r="M487" s="4">
        <f t="shared" ref="M487" si="659">E487*0.65</f>
        <v>939.9</v>
      </c>
      <c r="N487" s="4">
        <f t="shared" ref="N487" si="660">E487*0.75</f>
        <v>1084.5</v>
      </c>
      <c r="O487" s="4">
        <f>E487*0.9</f>
        <v>1301.4000000000001</v>
      </c>
      <c r="Q487" s="17">
        <f>'[4]01_2021 UPDATE'!S242</f>
        <v>0</v>
      </c>
      <c r="R487" s="4">
        <f t="shared" si="455"/>
        <v>1156.8</v>
      </c>
      <c r="T487" s="17">
        <f>'[4]01_2021 UPDATE'!V242</f>
        <v>0</v>
      </c>
      <c r="U487" s="4">
        <v>1012.1999999999999</v>
      </c>
      <c r="W487" s="17">
        <f>'[4]01_2021 UPDATE'!Y242</f>
        <v>0</v>
      </c>
      <c r="X487" s="4">
        <v>1012.1999999999999</v>
      </c>
      <c r="Z487" s="17">
        <f>'[4]01_2021 UPDATE'!AB242</f>
        <v>0</v>
      </c>
      <c r="AA487" s="4">
        <f>'[4]01_2021 UPDATE'!AC242</f>
        <v>975</v>
      </c>
      <c r="AC487" s="17">
        <f>'[4]01_2021 UPDATE'!AE242</f>
        <v>0</v>
      </c>
      <c r="AD487" s="4">
        <f>'[4]01_2021 UPDATE'!AI242</f>
        <v>1200</v>
      </c>
      <c r="AF487" s="17">
        <f>'[4]01_2021 UPDATE'!AK242</f>
        <v>0</v>
      </c>
      <c r="AG487" s="4">
        <v>1195</v>
      </c>
      <c r="AI487" s="17">
        <f>'[4]01_2021 UPDATE'!AN242</f>
        <v>0</v>
      </c>
      <c r="AJ487" s="4">
        <f t="shared" si="458"/>
        <v>1084.5</v>
      </c>
      <c r="AL487" s="17">
        <f>'[4]01_2021 UPDATE'!AQ242</f>
        <v>0</v>
      </c>
      <c r="AM487" s="4">
        <v>1084.5</v>
      </c>
      <c r="AO487" s="17">
        <f>'[4]01_2021 UPDATE'!AT242</f>
        <v>0</v>
      </c>
      <c r="AP487" s="4">
        <v>1084.5</v>
      </c>
      <c r="AR487" s="17">
        <f>'[4]01_2021 UPDATE'!AW242</f>
        <v>0</v>
      </c>
      <c r="AS487" s="4">
        <f>E487*0.58</f>
        <v>838.68</v>
      </c>
      <c r="AU487" s="17">
        <f>'[4]01_2021 UPDATE'!AZ242</f>
        <v>0</v>
      </c>
      <c r="AV487" s="4">
        <f>MIN(J487,M487,N487,O487,R487,U487,X487,AA487,AD487,AG487,AJ487,AM487,AP487,AS487)</f>
        <v>838.68</v>
      </c>
      <c r="AW487" s="4">
        <f>MAX(J487,M487,N487,O487,R487,U487,X487,AA487,AD487,AG487,AJ487,AM487,AP487,AS487)</f>
        <v>1301.4000000000001</v>
      </c>
      <c r="AX487" s="17">
        <f>'[4]01_2021 UPDATE'!BC242</f>
        <v>0</v>
      </c>
    </row>
    <row r="488" spans="1:52" x14ac:dyDescent="0.25">
      <c r="A488" s="3"/>
      <c r="C488" s="11" t="s">
        <v>56</v>
      </c>
      <c r="D488" s="3">
        <v>72127</v>
      </c>
      <c r="E488" s="4">
        <v>149</v>
      </c>
      <c r="F488" s="54"/>
      <c r="H488" s="4">
        <f>E488*0.7</f>
        <v>104.3</v>
      </c>
      <c r="I488" s="17"/>
      <c r="K488" s="4">
        <f>'[4]01_2021 UPDATE'!M242</f>
        <v>66.62</v>
      </c>
      <c r="L488" s="17"/>
      <c r="P488" s="4">
        <f>'[4]01_2021 UPDATE'!R242</f>
        <v>78.379251479999994</v>
      </c>
      <c r="Q488" s="17"/>
      <c r="S488" s="4">
        <f>'[4]01_2021 UPDATE'!U242</f>
        <v>59.33</v>
      </c>
      <c r="T488" s="17"/>
      <c r="V488" s="4">
        <f>'[4]01_2021 UPDATE'!X242</f>
        <v>87.710562798300018</v>
      </c>
      <c r="W488" s="17"/>
      <c r="Y488" s="4">
        <f>'[4]01_2021 UPDATE'!AA242</f>
        <v>80.058468750000003</v>
      </c>
      <c r="Z488" s="17"/>
      <c r="AB488" s="4">
        <f>'[4]01_2021 UPDATE'!AD242</f>
        <v>108.75</v>
      </c>
      <c r="AC488" s="17"/>
      <c r="AE488" s="4">
        <f>'[4]01_2021 UPDATE'!AJ242</f>
        <v>75.113449334999999</v>
      </c>
      <c r="AF488" s="17"/>
      <c r="AH488" s="4">
        <f>'[4]01_2021 UPDATE'!AM242</f>
        <v>84.910855769999998</v>
      </c>
      <c r="AI488" s="17"/>
      <c r="AK488" s="4">
        <f>'[4]01_2021 UPDATE'!AP242</f>
        <v>78.379251479999994</v>
      </c>
      <c r="AL488" s="17"/>
      <c r="AN488" s="4">
        <f>'[4]01_2021 UPDATE'!AS242</f>
        <v>78.379251479999994</v>
      </c>
      <c r="AO488" s="17"/>
      <c r="AQ488" s="4">
        <f>'[4]01_2021 UPDATE'!AV242</f>
        <v>78.379251479999994</v>
      </c>
      <c r="AR488" s="17"/>
      <c r="AT488" s="4">
        <f>'[4]01_2021 UPDATE'!AY242</f>
        <v>81.593423377499988</v>
      </c>
      <c r="AU488" s="17"/>
      <c r="AX488" s="17"/>
      <c r="AY488" s="4">
        <f>'[4]01_2021 UPDATE'!BD242</f>
        <v>59.33</v>
      </c>
      <c r="AZ488" s="4">
        <f>'[4]01_2021 UPDATE'!BE242</f>
        <v>108.75</v>
      </c>
    </row>
    <row r="489" spans="1:52" x14ac:dyDescent="0.25">
      <c r="A489" s="3" t="s">
        <v>54</v>
      </c>
      <c r="B489" s="1" t="s">
        <v>354</v>
      </c>
      <c r="C489" s="11" t="s">
        <v>64</v>
      </c>
      <c r="D489" s="3">
        <v>72128</v>
      </c>
      <c r="E489" s="4">
        <v>1107</v>
      </c>
      <c r="F489" s="54"/>
      <c r="G489" s="4">
        <f t="shared" ref="G489" si="661">E489*0.7</f>
        <v>774.9</v>
      </c>
      <c r="I489" s="17">
        <f>'[4]01_2021 UPDATE'!K243</f>
        <v>0</v>
      </c>
      <c r="J489" s="4">
        <v>774.9</v>
      </c>
      <c r="L489" s="17">
        <f>'[4]01_2021 UPDATE'!N243</f>
        <v>0</v>
      </c>
      <c r="M489" s="4">
        <f t="shared" ref="M489" si="662">E489*0.65</f>
        <v>719.55000000000007</v>
      </c>
      <c r="N489" s="4">
        <f t="shared" ref="N489" si="663">E489*0.75</f>
        <v>830.25</v>
      </c>
      <c r="O489" s="4">
        <f>E489*0.9</f>
        <v>996.30000000000007</v>
      </c>
      <c r="Q489" s="17">
        <f>'[4]01_2021 UPDATE'!S243</f>
        <v>0</v>
      </c>
      <c r="R489" s="4">
        <f t="shared" si="455"/>
        <v>885.6</v>
      </c>
      <c r="T489" s="17">
        <f>'[4]01_2021 UPDATE'!V243</f>
        <v>0</v>
      </c>
      <c r="U489" s="4">
        <v>774.9</v>
      </c>
      <c r="W489" s="17">
        <f>'[4]01_2021 UPDATE'!Y243</f>
        <v>0</v>
      </c>
      <c r="X489" s="4">
        <v>774.9</v>
      </c>
      <c r="Z489" s="17">
        <f>'[4]01_2021 UPDATE'!AB243</f>
        <v>0</v>
      </c>
      <c r="AA489" s="4">
        <f>'[4]01_2021 UPDATE'!AC243</f>
        <v>746.25</v>
      </c>
      <c r="AC489" s="17">
        <f>'[4]01_2021 UPDATE'!AE243</f>
        <v>0</v>
      </c>
      <c r="AD489" s="4">
        <f>'[4]01_2021 UPDATE'!AI243</f>
        <v>1200</v>
      </c>
      <c r="AF489" s="17">
        <f>'[4]01_2021 UPDATE'!AK243</f>
        <v>0</v>
      </c>
      <c r="AG489" s="4">
        <v>1195</v>
      </c>
      <c r="AI489" s="17">
        <f>'[4]01_2021 UPDATE'!AN243</f>
        <v>0</v>
      </c>
      <c r="AJ489" s="4">
        <f t="shared" si="458"/>
        <v>830.25</v>
      </c>
      <c r="AL489" s="17">
        <f>'[4]01_2021 UPDATE'!AQ243</f>
        <v>0</v>
      </c>
      <c r="AM489" s="4">
        <v>830.25</v>
      </c>
      <c r="AO489" s="17">
        <f>'[4]01_2021 UPDATE'!AT243</f>
        <v>0</v>
      </c>
      <c r="AP489" s="4">
        <v>830.25</v>
      </c>
      <c r="AR489" s="17">
        <f>'[4]01_2021 UPDATE'!AW243</f>
        <v>0</v>
      </c>
      <c r="AS489" s="4">
        <f>E489*0.58</f>
        <v>642.05999999999995</v>
      </c>
      <c r="AU489" s="17">
        <f>'[4]01_2021 UPDATE'!AZ243</f>
        <v>0</v>
      </c>
      <c r="AV489" s="4">
        <f>MIN(J489,M489,N489,O489,R489,U489,X489,AA489,AD489,AG489,AJ489,AM489,AP489,AS489)</f>
        <v>642.05999999999995</v>
      </c>
      <c r="AW489" s="4">
        <f>MAX(J489,M489,N489,O489,R489,U489,X489,AA489,AD489,AG489,AJ489,AM489,AP489,AS489)</f>
        <v>1200</v>
      </c>
      <c r="AX489" s="17">
        <f>'[4]01_2021 UPDATE'!BC243</f>
        <v>0</v>
      </c>
    </row>
    <row r="490" spans="1:52" x14ac:dyDescent="0.25">
      <c r="A490" s="3"/>
      <c r="C490" s="11" t="s">
        <v>56</v>
      </c>
      <c r="D490" s="3">
        <v>72128</v>
      </c>
      <c r="E490" s="4">
        <v>136</v>
      </c>
      <c r="F490" s="54"/>
      <c r="H490" s="4">
        <f>E490*0.7</f>
        <v>95.199999999999989</v>
      </c>
      <c r="I490" s="17"/>
      <c r="K490" s="4">
        <f>'[4]01_2021 UPDATE'!M243</f>
        <v>52.55</v>
      </c>
      <c r="L490" s="17"/>
      <c r="P490" s="4">
        <f>'[4]01_2021 UPDATE'!R243</f>
        <v>61.820437679999998</v>
      </c>
      <c r="Q490" s="17"/>
      <c r="S490" s="4">
        <f>'[4]01_2021 UPDATE'!U243</f>
        <v>53.93</v>
      </c>
      <c r="T490" s="17"/>
      <c r="V490" s="4">
        <f>'[4]01_2021 UPDATE'!X243</f>
        <v>71.177860625299999</v>
      </c>
      <c r="W490" s="17"/>
      <c r="Y490" s="4">
        <f>'[4]01_2021 UPDATE'!AA243</f>
        <v>72.952687499999996</v>
      </c>
      <c r="Z490" s="17"/>
      <c r="AB490" s="4">
        <f>'[4]01_2021 UPDATE'!AD243</f>
        <v>99</v>
      </c>
      <c r="AC490" s="17"/>
      <c r="AE490" s="4">
        <f>'[4]01_2021 UPDATE'!AJ243</f>
        <v>59.244586109999993</v>
      </c>
      <c r="AF490" s="17"/>
      <c r="AH490" s="4">
        <f>'[4]01_2021 UPDATE'!AM243</f>
        <v>66.972140820000007</v>
      </c>
      <c r="AI490" s="17"/>
      <c r="AK490" s="4">
        <f>'[4]01_2021 UPDATE'!AP243</f>
        <v>61.820437679999998</v>
      </c>
      <c r="AL490" s="17"/>
      <c r="AN490" s="4">
        <f>'[4]01_2021 UPDATE'!AS243</f>
        <v>61.820437679999998</v>
      </c>
      <c r="AO490" s="17"/>
      <c r="AQ490" s="4">
        <f>'[4]01_2021 UPDATE'!AV243</f>
        <v>61.820437679999998</v>
      </c>
      <c r="AR490" s="17"/>
      <c r="AT490" s="4">
        <f>'[4]01_2021 UPDATE'!AY243</f>
        <v>64.833439922499991</v>
      </c>
      <c r="AU490" s="17"/>
      <c r="AX490" s="17"/>
      <c r="AY490" s="4">
        <f>'[4]01_2021 UPDATE'!BD243</f>
        <v>52.55</v>
      </c>
      <c r="AZ490" s="4">
        <f>'[4]01_2021 UPDATE'!BE243</f>
        <v>99</v>
      </c>
    </row>
    <row r="491" spans="1:52" x14ac:dyDescent="0.25">
      <c r="A491" s="3" t="s">
        <v>54</v>
      </c>
      <c r="B491" s="1" t="s">
        <v>355</v>
      </c>
      <c r="C491" s="11" t="s">
        <v>64</v>
      </c>
      <c r="D491" s="3">
        <v>72129</v>
      </c>
      <c r="E491" s="4">
        <v>1374</v>
      </c>
      <c r="F491" s="54"/>
      <c r="G491" s="4">
        <f t="shared" ref="G491" si="664">E491*0.7</f>
        <v>961.8</v>
      </c>
      <c r="I491" s="17">
        <f>'[4]01_2021 UPDATE'!K244</f>
        <v>0</v>
      </c>
      <c r="J491" s="4">
        <v>961.8</v>
      </c>
      <c r="L491" s="17">
        <f>'[4]01_2021 UPDATE'!N244</f>
        <v>0</v>
      </c>
      <c r="M491" s="4">
        <f t="shared" ref="M491" si="665">E491*0.65</f>
        <v>893.1</v>
      </c>
      <c r="N491" s="4">
        <f t="shared" ref="N491" si="666">E491*0.75</f>
        <v>1030.5</v>
      </c>
      <c r="O491" s="4">
        <f>E491*0.9</f>
        <v>1236.6000000000001</v>
      </c>
      <c r="Q491" s="17">
        <f>'[4]01_2021 UPDATE'!S244</f>
        <v>0</v>
      </c>
      <c r="R491" s="4">
        <f t="shared" si="455"/>
        <v>1099.2</v>
      </c>
      <c r="T491" s="17">
        <f>'[4]01_2021 UPDATE'!V244</f>
        <v>0</v>
      </c>
      <c r="U491" s="4">
        <v>961.8</v>
      </c>
      <c r="W491" s="17">
        <f>'[4]01_2021 UPDATE'!Y244</f>
        <v>0</v>
      </c>
      <c r="X491" s="4">
        <v>961.8</v>
      </c>
      <c r="Z491" s="17">
        <f>'[4]01_2021 UPDATE'!AB244</f>
        <v>0</v>
      </c>
      <c r="AA491" s="4">
        <f>'[4]01_2021 UPDATE'!AC244</f>
        <v>926.25</v>
      </c>
      <c r="AC491" s="17">
        <f>'[4]01_2021 UPDATE'!AE244</f>
        <v>0</v>
      </c>
      <c r="AD491" s="4">
        <f>'[4]01_2021 UPDATE'!AI244</f>
        <v>1200</v>
      </c>
      <c r="AF491" s="17">
        <f>'[4]01_2021 UPDATE'!AK244</f>
        <v>0</v>
      </c>
      <c r="AG491" s="4">
        <v>1195</v>
      </c>
      <c r="AI491" s="17">
        <f>'[4]01_2021 UPDATE'!AN244</f>
        <v>0</v>
      </c>
      <c r="AJ491" s="4">
        <f t="shared" si="458"/>
        <v>1030.5</v>
      </c>
      <c r="AL491" s="17">
        <f>'[4]01_2021 UPDATE'!AQ244</f>
        <v>0</v>
      </c>
      <c r="AM491" s="4">
        <v>1030.5</v>
      </c>
      <c r="AO491" s="17">
        <f>'[4]01_2021 UPDATE'!AT244</f>
        <v>0</v>
      </c>
      <c r="AP491" s="4">
        <v>1030.5</v>
      </c>
      <c r="AR491" s="17">
        <f>'[4]01_2021 UPDATE'!AW244</f>
        <v>0</v>
      </c>
      <c r="AS491" s="4">
        <f>E491*0.58</f>
        <v>796.92</v>
      </c>
      <c r="AU491" s="17">
        <f>'[4]01_2021 UPDATE'!AZ244</f>
        <v>0</v>
      </c>
      <c r="AV491" s="4">
        <f>MIN(J491,M491,N491,O491,R491,U491,X491,AA491,AD491,AG491,AJ491,AM491,AP491,AS491)</f>
        <v>796.92</v>
      </c>
      <c r="AW491" s="4">
        <f>MAX(J491,M491,N491,O491,R491,U491,X491,AA491,AD491,AG491,AJ491,AM491,AP491,AS491)</f>
        <v>1236.6000000000001</v>
      </c>
      <c r="AX491" s="17">
        <f>'[4]01_2021 UPDATE'!BC244</f>
        <v>0</v>
      </c>
    </row>
    <row r="492" spans="1:52" x14ac:dyDescent="0.25">
      <c r="A492" s="3"/>
      <c r="C492" s="11" t="s">
        <v>56</v>
      </c>
      <c r="D492" s="3">
        <v>72129</v>
      </c>
      <c r="E492" s="4">
        <v>139</v>
      </c>
      <c r="F492" s="54"/>
      <c r="H492" s="4">
        <f>E492*0.7</f>
        <v>97.3</v>
      </c>
      <c r="I492" s="17"/>
      <c r="K492" s="4">
        <f>'[4]01_2021 UPDATE'!M244</f>
        <v>64.02</v>
      </c>
      <c r="L492" s="17"/>
      <c r="P492" s="4">
        <f>'[4]01_2021 UPDATE'!R244</f>
        <v>75.319108200000002</v>
      </c>
      <c r="Q492" s="17"/>
      <c r="S492" s="4">
        <f>'[4]01_2021 UPDATE'!U244</f>
        <v>56.94</v>
      </c>
      <c r="T492" s="17"/>
      <c r="V492" s="4">
        <f>'[4]01_2021 UPDATE'!X244</f>
        <v>84.857485287900005</v>
      </c>
      <c r="W492" s="17"/>
      <c r="Y492" s="4">
        <f>'[4]01_2021 UPDATE'!AA244</f>
        <v>76.742437500000008</v>
      </c>
      <c r="Z492" s="17"/>
      <c r="AB492" s="4">
        <f>'[4]01_2021 UPDATE'!AD244</f>
        <v>101.25</v>
      </c>
      <c r="AC492" s="17"/>
      <c r="AE492" s="4">
        <f>'[4]01_2021 UPDATE'!AJ244</f>
        <v>72.180812025000009</v>
      </c>
      <c r="AF492" s="17"/>
      <c r="AH492" s="4">
        <f>'[4]01_2021 UPDATE'!AM244</f>
        <v>81.595700550000018</v>
      </c>
      <c r="AI492" s="17"/>
      <c r="AK492" s="4">
        <f>'[4]01_2021 UPDATE'!AP244</f>
        <v>75.319108200000002</v>
      </c>
      <c r="AL492" s="17"/>
      <c r="AN492" s="4">
        <f>'[4]01_2021 UPDATE'!AS244</f>
        <v>75.319108200000002</v>
      </c>
      <c r="AO492" s="17"/>
      <c r="AQ492" s="4">
        <f>'[4]01_2021 UPDATE'!AV244</f>
        <v>75.319108200000002</v>
      </c>
      <c r="AR492" s="17"/>
      <c r="AT492" s="4">
        <f>'[4]01_2021 UPDATE'!AY244</f>
        <v>78.882382079999985</v>
      </c>
      <c r="AU492" s="17"/>
      <c r="AX492" s="17"/>
      <c r="AY492" s="4">
        <f>'[4]01_2021 UPDATE'!BD244</f>
        <v>56.94</v>
      </c>
      <c r="AZ492" s="4">
        <f>'[4]01_2021 UPDATE'!BE244</f>
        <v>101.25</v>
      </c>
    </row>
    <row r="493" spans="1:52" x14ac:dyDescent="0.25">
      <c r="A493" s="3" t="s">
        <v>54</v>
      </c>
      <c r="B493" s="1" t="s">
        <v>356</v>
      </c>
      <c r="C493" s="11" t="s">
        <v>64</v>
      </c>
      <c r="D493" s="3">
        <v>72130</v>
      </c>
      <c r="E493" s="4">
        <v>1446</v>
      </c>
      <c r="F493" s="54"/>
      <c r="G493" s="4">
        <f t="shared" ref="G493" si="667">E493*0.7</f>
        <v>1012.1999999999999</v>
      </c>
      <c r="I493" s="17">
        <f>'[4]01_2021 UPDATE'!K245</f>
        <v>0</v>
      </c>
      <c r="J493" s="4">
        <v>1012.1999999999999</v>
      </c>
      <c r="L493" s="17">
        <f>'[4]01_2021 UPDATE'!N245</f>
        <v>0</v>
      </c>
      <c r="M493" s="4">
        <f t="shared" ref="M493" si="668">E493*0.65</f>
        <v>939.9</v>
      </c>
      <c r="N493" s="4">
        <f t="shared" ref="N493" si="669">E493*0.75</f>
        <v>1084.5</v>
      </c>
      <c r="O493" s="4">
        <f>E493*0.9</f>
        <v>1301.4000000000001</v>
      </c>
      <c r="Q493" s="17">
        <f>'[4]01_2021 UPDATE'!S245</f>
        <v>0</v>
      </c>
      <c r="R493" s="4">
        <f t="shared" si="455"/>
        <v>1156.8</v>
      </c>
      <c r="T493" s="17">
        <f>'[4]01_2021 UPDATE'!V245</f>
        <v>0</v>
      </c>
      <c r="U493" s="4">
        <v>1012.1999999999999</v>
      </c>
      <c r="W493" s="17">
        <f>'[4]01_2021 UPDATE'!Y245</f>
        <v>0</v>
      </c>
      <c r="X493" s="4">
        <v>1012.1999999999999</v>
      </c>
      <c r="Z493" s="17">
        <f>'[4]01_2021 UPDATE'!AB245</f>
        <v>0</v>
      </c>
      <c r="AA493" s="4">
        <f>'[4]01_2021 UPDATE'!AC245</f>
        <v>975</v>
      </c>
      <c r="AC493" s="17">
        <f>'[4]01_2021 UPDATE'!AE245</f>
        <v>0</v>
      </c>
      <c r="AD493" s="4">
        <f>'[4]01_2021 UPDATE'!AI245</f>
        <v>1200</v>
      </c>
      <c r="AF493" s="17">
        <f>'[4]01_2021 UPDATE'!AK245</f>
        <v>0</v>
      </c>
      <c r="AG493" s="4">
        <v>1195</v>
      </c>
      <c r="AI493" s="17">
        <f>'[4]01_2021 UPDATE'!AN245</f>
        <v>0</v>
      </c>
      <c r="AJ493" s="4">
        <f t="shared" si="458"/>
        <v>1084.5</v>
      </c>
      <c r="AL493" s="17">
        <f>'[4]01_2021 UPDATE'!AQ245</f>
        <v>0</v>
      </c>
      <c r="AM493" s="4">
        <v>1084.5</v>
      </c>
      <c r="AO493" s="17">
        <f>'[4]01_2021 UPDATE'!AT245</f>
        <v>0</v>
      </c>
      <c r="AP493" s="4">
        <v>1084.5</v>
      </c>
      <c r="AR493" s="17">
        <f>'[4]01_2021 UPDATE'!AW245</f>
        <v>0</v>
      </c>
      <c r="AS493" s="4">
        <f>E493*0.58</f>
        <v>838.68</v>
      </c>
      <c r="AU493" s="17">
        <f>'[4]01_2021 UPDATE'!AZ245</f>
        <v>0</v>
      </c>
      <c r="AV493" s="4">
        <f>MIN(J493,M493,N493,O493,R493,U493,X493,AA493,AD493,AG493,AJ493,AM493,AP493,AS493)</f>
        <v>838.68</v>
      </c>
      <c r="AW493" s="4">
        <f>MAX(J493,M493,N493,O493,R493,U493,X493,AA493,AD493,AG493,AJ493,AM493,AP493,AS493)</f>
        <v>1301.4000000000001</v>
      </c>
      <c r="AX493" s="17">
        <f>'[4]01_2021 UPDATE'!BC245</f>
        <v>0</v>
      </c>
    </row>
    <row r="494" spans="1:52" x14ac:dyDescent="0.25">
      <c r="A494" s="3"/>
      <c r="C494" s="11" t="s">
        <v>56</v>
      </c>
      <c r="D494" s="3">
        <v>72130</v>
      </c>
      <c r="E494" s="4">
        <v>144</v>
      </c>
      <c r="F494" s="54"/>
      <c r="H494" s="4">
        <f>E494*0.7</f>
        <v>100.8</v>
      </c>
      <c r="I494" s="17"/>
      <c r="K494" s="4">
        <f>'[4]01_2021 UPDATE'!M245</f>
        <v>66.62</v>
      </c>
      <c r="L494" s="17"/>
      <c r="P494" s="4">
        <f>'[4]01_2021 UPDATE'!R245</f>
        <v>78.379251479999994</v>
      </c>
      <c r="Q494" s="17"/>
      <c r="S494" s="4">
        <f>'[4]01_2021 UPDATE'!U245</f>
        <v>59.33</v>
      </c>
      <c r="T494" s="17"/>
      <c r="V494" s="4">
        <f>'[4]01_2021 UPDATE'!X245</f>
        <v>88.188472455200014</v>
      </c>
      <c r="W494" s="17"/>
      <c r="Y494" s="4">
        <f>'[4]01_2021 UPDATE'!AA245</f>
        <v>80.058468750000003</v>
      </c>
      <c r="Z494" s="17"/>
      <c r="AB494" s="4">
        <f>'[4]01_2021 UPDATE'!AD245</f>
        <v>105</v>
      </c>
      <c r="AC494" s="17"/>
      <c r="AE494" s="4">
        <f>'[4]01_2021 UPDATE'!AJ245</f>
        <v>75.113449334999999</v>
      </c>
      <c r="AF494" s="17"/>
      <c r="AH494" s="4">
        <f>'[4]01_2021 UPDATE'!AM245</f>
        <v>66.972140820000007</v>
      </c>
      <c r="AI494" s="17"/>
      <c r="AK494" s="4">
        <f>'[4]01_2021 UPDATE'!AP245</f>
        <v>78.379251479999994</v>
      </c>
      <c r="AL494" s="17"/>
      <c r="AN494" s="4">
        <f>'[4]01_2021 UPDATE'!AS245</f>
        <v>78.379251479999994</v>
      </c>
      <c r="AO494" s="17"/>
      <c r="AQ494" s="4">
        <f>'[4]01_2021 UPDATE'!AV245</f>
        <v>78.379251479999994</v>
      </c>
      <c r="AR494" s="17"/>
      <c r="AT494" s="4">
        <f>'[4]01_2021 UPDATE'!AY245</f>
        <v>81.593423377499988</v>
      </c>
      <c r="AU494" s="17"/>
      <c r="AX494" s="17"/>
      <c r="AY494" s="4">
        <f>'[4]01_2021 UPDATE'!BD245</f>
        <v>59.33</v>
      </c>
      <c r="AZ494" s="4">
        <f>'[4]01_2021 UPDATE'!BE245</f>
        <v>105</v>
      </c>
    </row>
    <row r="495" spans="1:52" x14ac:dyDescent="0.25">
      <c r="A495" s="3" t="s">
        <v>54</v>
      </c>
      <c r="B495" s="1" t="s">
        <v>357</v>
      </c>
      <c r="C495" s="11" t="s">
        <v>64</v>
      </c>
      <c r="D495" s="3">
        <v>72131</v>
      </c>
      <c r="E495" s="4">
        <v>1107</v>
      </c>
      <c r="F495" s="54"/>
      <c r="G495" s="4">
        <f t="shared" ref="G495" si="670">E495*0.7</f>
        <v>774.9</v>
      </c>
      <c r="I495" s="17">
        <f>'[4]01_2021 UPDATE'!K246</f>
        <v>0</v>
      </c>
      <c r="J495" s="4">
        <v>774.9</v>
      </c>
      <c r="L495" s="17">
        <f>'[4]01_2021 UPDATE'!N246</f>
        <v>0</v>
      </c>
      <c r="M495" s="4">
        <f t="shared" ref="M495" si="671">E495*0.65</f>
        <v>719.55000000000007</v>
      </c>
      <c r="N495" s="4">
        <f t="shared" ref="N495" si="672">E495*0.75</f>
        <v>830.25</v>
      </c>
      <c r="O495" s="4">
        <f>E495*0.9</f>
        <v>996.30000000000007</v>
      </c>
      <c r="Q495" s="17">
        <f>'[4]01_2021 UPDATE'!S246</f>
        <v>0</v>
      </c>
      <c r="R495" s="4">
        <f t="shared" si="455"/>
        <v>885.6</v>
      </c>
      <c r="T495" s="17">
        <f>'[4]01_2021 UPDATE'!V246</f>
        <v>0</v>
      </c>
      <c r="U495" s="4">
        <v>774.9</v>
      </c>
      <c r="W495" s="17">
        <f>'[4]01_2021 UPDATE'!Y246</f>
        <v>0</v>
      </c>
      <c r="X495" s="4">
        <v>774.9</v>
      </c>
      <c r="Z495" s="17">
        <f>'[4]01_2021 UPDATE'!AB246</f>
        <v>0</v>
      </c>
      <c r="AA495" s="4">
        <f>'[4]01_2021 UPDATE'!AC246</f>
        <v>746.25</v>
      </c>
      <c r="AC495" s="17">
        <f>'[4]01_2021 UPDATE'!AE246</f>
        <v>0</v>
      </c>
      <c r="AD495" s="4">
        <f>'[4]01_2021 UPDATE'!AI246</f>
        <v>1200</v>
      </c>
      <c r="AF495" s="17">
        <f>'[4]01_2021 UPDATE'!AK246</f>
        <v>0</v>
      </c>
      <c r="AG495" s="4">
        <v>1195</v>
      </c>
      <c r="AI495" s="17">
        <f>'[4]01_2021 UPDATE'!AN246</f>
        <v>0</v>
      </c>
      <c r="AJ495" s="4">
        <f t="shared" si="458"/>
        <v>830.25</v>
      </c>
      <c r="AL495" s="17">
        <f>'[4]01_2021 UPDATE'!AQ246</f>
        <v>0</v>
      </c>
      <c r="AM495" s="4">
        <v>830.25</v>
      </c>
      <c r="AO495" s="17">
        <f>'[4]01_2021 UPDATE'!AT246</f>
        <v>0</v>
      </c>
      <c r="AP495" s="4">
        <v>830.25</v>
      </c>
      <c r="AR495" s="17">
        <f>'[4]01_2021 UPDATE'!AW246</f>
        <v>0</v>
      </c>
      <c r="AS495" s="4">
        <f>E495*0.58</f>
        <v>642.05999999999995</v>
      </c>
      <c r="AU495" s="17">
        <f>'[4]01_2021 UPDATE'!AZ246</f>
        <v>0</v>
      </c>
      <c r="AV495" s="4">
        <f>MIN(J495,M495,N495,O495,R495,U495,X495,AA495,AD495,AG495,AJ495,AM495,AP495,AS495)</f>
        <v>642.05999999999995</v>
      </c>
      <c r="AW495" s="4">
        <f>MAX(J495,M495,N495,O495,R495,U495,X495,AA495,AD495,AG495,AJ495,AM495,AP495,AS495)</f>
        <v>1200</v>
      </c>
      <c r="AX495" s="17">
        <f>'[4]01_2021 UPDATE'!BC246</f>
        <v>0</v>
      </c>
    </row>
    <row r="496" spans="1:52" x14ac:dyDescent="0.25">
      <c r="A496" s="3"/>
      <c r="C496" s="11" t="s">
        <v>56</v>
      </c>
      <c r="D496" s="3">
        <v>72131</v>
      </c>
      <c r="E496" s="4">
        <v>136</v>
      </c>
      <c r="F496" s="54"/>
      <c r="H496" s="4">
        <f>E496*0.7</f>
        <v>95.199999999999989</v>
      </c>
      <c r="I496" s="17"/>
      <c r="K496" s="4">
        <f>'[4]01_2021 UPDATE'!M246</f>
        <v>52.55</v>
      </c>
      <c r="L496" s="17"/>
      <c r="P496" s="4">
        <f>'[4]01_2021 UPDATE'!R246</f>
        <v>61.820437679999998</v>
      </c>
      <c r="Q496" s="17"/>
      <c r="S496" s="4">
        <f>'[4]01_2021 UPDATE'!U246</f>
        <v>53.93</v>
      </c>
      <c r="T496" s="17"/>
      <c r="V496" s="4">
        <f>'[4]01_2021 UPDATE'!X246</f>
        <v>71.177860625299999</v>
      </c>
      <c r="W496" s="17"/>
      <c r="Y496" s="4">
        <f>'[4]01_2021 UPDATE'!AA246</f>
        <v>72.952687499999996</v>
      </c>
      <c r="Z496" s="17"/>
      <c r="AB496" s="4">
        <f>'[4]01_2021 UPDATE'!AD246</f>
        <v>99</v>
      </c>
      <c r="AC496" s="17"/>
      <c r="AE496" s="4">
        <f>'[4]01_2021 UPDATE'!AJ246</f>
        <v>59.244586109999993</v>
      </c>
      <c r="AF496" s="17"/>
      <c r="AH496" s="4">
        <f>'[4]01_2021 UPDATE'!AM246</f>
        <v>66.972140820000007</v>
      </c>
      <c r="AI496" s="17"/>
      <c r="AK496" s="4">
        <f>'[4]01_2021 UPDATE'!AP246</f>
        <v>61.820437679999998</v>
      </c>
      <c r="AL496" s="17"/>
      <c r="AN496" s="4">
        <f>'[4]01_2021 UPDATE'!AS246</f>
        <v>61.820437679999998</v>
      </c>
      <c r="AO496" s="17"/>
      <c r="AQ496" s="4">
        <f>'[4]01_2021 UPDATE'!AV246</f>
        <v>61.820437679999998</v>
      </c>
      <c r="AR496" s="17"/>
      <c r="AT496" s="4">
        <f>'[4]01_2021 UPDATE'!AY246</f>
        <v>64.833439922499991</v>
      </c>
      <c r="AU496" s="17"/>
      <c r="AX496" s="17"/>
      <c r="AY496" s="4">
        <f>'[4]01_2021 UPDATE'!BD246</f>
        <v>52.55</v>
      </c>
      <c r="AZ496" s="4">
        <f>'[4]01_2021 UPDATE'!BE246</f>
        <v>99</v>
      </c>
    </row>
    <row r="497" spans="1:52" x14ac:dyDescent="0.25">
      <c r="A497" s="3" t="s">
        <v>54</v>
      </c>
      <c r="B497" s="1" t="s">
        <v>358</v>
      </c>
      <c r="C497" s="11" t="s">
        <v>64</v>
      </c>
      <c r="D497" s="3">
        <v>72132</v>
      </c>
      <c r="E497" s="4">
        <v>1368</v>
      </c>
      <c r="F497" s="54"/>
      <c r="G497" s="4">
        <f t="shared" ref="G497" si="673">E497*0.7</f>
        <v>957.59999999999991</v>
      </c>
      <c r="I497" s="17">
        <f>'[4]01_2021 UPDATE'!K247</f>
        <v>0</v>
      </c>
      <c r="J497" s="4">
        <v>957.59999999999991</v>
      </c>
      <c r="L497" s="17">
        <f>'[4]01_2021 UPDATE'!N247</f>
        <v>0</v>
      </c>
      <c r="M497" s="4">
        <f>'[4]01_2021 UPDATE'!O247</f>
        <v>799.5</v>
      </c>
      <c r="N497" s="4">
        <f t="shared" ref="N497" si="674">E497*0.75</f>
        <v>1026</v>
      </c>
      <c r="O497" s="4">
        <f>E497*0.9</f>
        <v>1231.2</v>
      </c>
      <c r="Q497" s="17">
        <f>'[4]01_2021 UPDATE'!S247</f>
        <v>0</v>
      </c>
      <c r="R497" s="4">
        <f t="shared" si="455"/>
        <v>1094.4000000000001</v>
      </c>
      <c r="T497" s="17">
        <f>'[4]01_2021 UPDATE'!V247</f>
        <v>0</v>
      </c>
      <c r="U497" s="4">
        <v>957.59999999999991</v>
      </c>
      <c r="W497" s="17">
        <f>'[4]01_2021 UPDATE'!Y247</f>
        <v>0</v>
      </c>
      <c r="X497" s="4">
        <v>957.59999999999991</v>
      </c>
      <c r="Z497" s="17">
        <f>'[4]01_2021 UPDATE'!AB247</f>
        <v>0</v>
      </c>
      <c r="AA497" s="4">
        <f>'[4]01_2021 UPDATE'!AC247</f>
        <v>922.5</v>
      </c>
      <c r="AC497" s="17">
        <f>'[4]01_2021 UPDATE'!AE247</f>
        <v>0</v>
      </c>
      <c r="AD497" s="4">
        <f>'[4]01_2021 UPDATE'!AI247</f>
        <v>1200</v>
      </c>
      <c r="AF497" s="17">
        <f>'[4]01_2021 UPDATE'!AK247</f>
        <v>0</v>
      </c>
      <c r="AG497" s="4">
        <v>1195</v>
      </c>
      <c r="AI497" s="17">
        <f>'[4]01_2021 UPDATE'!AN247</f>
        <v>0</v>
      </c>
      <c r="AJ497" s="4">
        <f t="shared" si="458"/>
        <v>1026</v>
      </c>
      <c r="AL497" s="17">
        <f>'[4]01_2021 UPDATE'!AQ247</f>
        <v>0</v>
      </c>
      <c r="AM497" s="4">
        <v>1026</v>
      </c>
      <c r="AO497" s="17">
        <f>'[4]01_2021 UPDATE'!AT247</f>
        <v>0</v>
      </c>
      <c r="AP497" s="4">
        <v>1026</v>
      </c>
      <c r="AR497" s="17">
        <f>'[4]01_2021 UPDATE'!AW247</f>
        <v>0</v>
      </c>
      <c r="AS497" s="4">
        <f>E497*0.58</f>
        <v>793.43999999999994</v>
      </c>
      <c r="AU497" s="17">
        <f>'[4]01_2021 UPDATE'!AZ247</f>
        <v>0</v>
      </c>
      <c r="AV497" s="4">
        <f>MIN(J497,M497,N497,O497,R497,U497,X497,AA497,AD497,AG497,AJ497,AM497,AP497,AS497)</f>
        <v>793.43999999999994</v>
      </c>
      <c r="AW497" s="4">
        <f>MAX(J497,M497,N497,O497,R497,U497,X497,AA497,AD497,AG497,AJ497,AM497,AP497,AS497)</f>
        <v>1231.2</v>
      </c>
      <c r="AX497" s="17">
        <f>'[4]01_2021 UPDATE'!BC247</f>
        <v>0</v>
      </c>
    </row>
    <row r="498" spans="1:52" x14ac:dyDescent="0.25">
      <c r="A498" s="3"/>
      <c r="C498" s="11" t="s">
        <v>56</v>
      </c>
      <c r="D498" s="3">
        <v>72132</v>
      </c>
      <c r="E498" s="4">
        <v>139</v>
      </c>
      <c r="F498" s="54"/>
      <c r="H498" s="4">
        <f>E498*0.7</f>
        <v>97.3</v>
      </c>
      <c r="I498" s="17"/>
      <c r="K498" s="4">
        <f>'[4]01_2021 UPDATE'!M247</f>
        <v>64.02</v>
      </c>
      <c r="L498" s="17"/>
      <c r="P498" s="4">
        <f>'[4]01_2021 UPDATE'!R247</f>
        <v>75.319108200000002</v>
      </c>
      <c r="Q498" s="17"/>
      <c r="S498" s="4">
        <f>'[4]01_2021 UPDATE'!U247</f>
        <v>56.66</v>
      </c>
      <c r="T498" s="17"/>
      <c r="V498" s="4">
        <f>'[4]01_2021 UPDATE'!X247</f>
        <v>84.857485287900005</v>
      </c>
      <c r="W498" s="17"/>
      <c r="Y498" s="4">
        <f>'[4]01_2021 UPDATE'!AA247</f>
        <v>76.742437500000008</v>
      </c>
      <c r="Z498" s="17"/>
      <c r="AB498" s="4">
        <f>'[4]01_2021 UPDATE'!AD247</f>
        <v>101.25</v>
      </c>
      <c r="AC498" s="17"/>
      <c r="AE498" s="4">
        <f>'[4]01_2021 UPDATE'!AJ247</f>
        <v>72.180812025000009</v>
      </c>
      <c r="AF498" s="17"/>
      <c r="AH498" s="4">
        <f>'[4]01_2021 UPDATE'!AM247</f>
        <v>81.595700550000018</v>
      </c>
      <c r="AI498" s="17"/>
      <c r="AK498" s="4">
        <f>'[4]01_2021 UPDATE'!AP247</f>
        <v>75.319108200000002</v>
      </c>
      <c r="AL498" s="17"/>
      <c r="AN498" s="4">
        <f>'[4]01_2021 UPDATE'!AS247</f>
        <v>75.319108200000002</v>
      </c>
      <c r="AO498" s="17"/>
      <c r="AQ498" s="4">
        <f>'[4]01_2021 UPDATE'!AV247</f>
        <v>75.319108200000002</v>
      </c>
      <c r="AR498" s="17"/>
      <c r="AT498" s="4">
        <f>'[4]01_2021 UPDATE'!AY247</f>
        <v>64.833439922499991</v>
      </c>
      <c r="AU498" s="17"/>
      <c r="AX498" s="17"/>
      <c r="AY498" s="4">
        <f>'[4]01_2021 UPDATE'!BD247</f>
        <v>56.66</v>
      </c>
      <c r="AZ498" s="4">
        <f>'[4]01_2021 UPDATE'!BE247</f>
        <v>101.25</v>
      </c>
    </row>
    <row r="499" spans="1:52" x14ac:dyDescent="0.25">
      <c r="A499" s="3" t="s">
        <v>54</v>
      </c>
      <c r="B499" s="1" t="s">
        <v>359</v>
      </c>
      <c r="C499" s="11" t="s">
        <v>64</v>
      </c>
      <c r="D499" s="3">
        <v>72141</v>
      </c>
      <c r="E499" s="4">
        <v>1972</v>
      </c>
      <c r="F499" s="54"/>
      <c r="G499" s="4">
        <f t="shared" ref="G499" si="675">E499*0.7</f>
        <v>1380.3999999999999</v>
      </c>
      <c r="I499" s="17">
        <f>'[4]01_2021 UPDATE'!K248</f>
        <v>0</v>
      </c>
      <c r="J499" s="4">
        <f>'[4]01_2021 UPDATE'!L248</f>
        <v>800</v>
      </c>
      <c r="L499" s="17">
        <f>'[4]01_2021 UPDATE'!N248</f>
        <v>0</v>
      </c>
      <c r="M499" s="4">
        <f>'[4]01_2021 UPDATE'!O248</f>
        <v>800</v>
      </c>
      <c r="N499" s="4">
        <f>'[4]01_2021 UPDATE'!P248</f>
        <v>800</v>
      </c>
      <c r="O499" s="4">
        <f>'[4]01_2021 UPDATE'!Q248</f>
        <v>800</v>
      </c>
      <c r="Q499" s="17">
        <f>'[4]01_2021 UPDATE'!S248</f>
        <v>0</v>
      </c>
      <c r="R499" s="4">
        <f t="shared" si="455"/>
        <v>1577.6000000000001</v>
      </c>
      <c r="T499" s="17">
        <f>'[4]01_2021 UPDATE'!V248</f>
        <v>0</v>
      </c>
      <c r="U499" s="4">
        <v>800</v>
      </c>
      <c r="W499" s="17">
        <f>'[4]01_2021 UPDATE'!Y248</f>
        <v>0</v>
      </c>
      <c r="X499" s="4">
        <v>800</v>
      </c>
      <c r="Z499" s="17">
        <f>'[4]01_2021 UPDATE'!AB248</f>
        <v>0</v>
      </c>
      <c r="AA499" s="4">
        <f>'[4]01_2021 UPDATE'!AC248</f>
        <v>1248.75</v>
      </c>
      <c r="AC499" s="17">
        <f>'[4]01_2021 UPDATE'!AE248</f>
        <v>0</v>
      </c>
      <c r="AD499" s="4">
        <f>'[4]01_2021 UPDATE'!AI248</f>
        <v>1650</v>
      </c>
      <c r="AF499" s="17">
        <f>'[4]01_2021 UPDATE'!AK248</f>
        <v>0</v>
      </c>
      <c r="AG499" s="4">
        <v>950</v>
      </c>
      <c r="AI499" s="17">
        <f>'[4]01_2021 UPDATE'!AN248</f>
        <v>0</v>
      </c>
      <c r="AJ499" s="4">
        <f t="shared" si="458"/>
        <v>1479</v>
      </c>
      <c r="AL499" s="17">
        <f>'[4]01_2021 UPDATE'!AQ248</f>
        <v>0</v>
      </c>
      <c r="AM499" s="4">
        <v>1479</v>
      </c>
      <c r="AO499" s="17">
        <f>'[4]01_2021 UPDATE'!AT248</f>
        <v>0</v>
      </c>
      <c r="AP499" s="4">
        <v>1479</v>
      </c>
      <c r="AR499" s="17">
        <f>'[4]01_2021 UPDATE'!AW248</f>
        <v>0</v>
      </c>
      <c r="AS499" s="4">
        <f>E499*0.58</f>
        <v>1143.76</v>
      </c>
      <c r="AU499" s="17">
        <f>'[4]01_2021 UPDATE'!AZ248</f>
        <v>0</v>
      </c>
      <c r="AV499" s="4">
        <f>MIN(J499,M499,N499,O499,R499,U499,X499,AA499,AD499,AG499,AJ499,AM499,AP499,AS499)</f>
        <v>800</v>
      </c>
      <c r="AW499" s="4">
        <f>MAX(J499,M499,N499,O499,R499,U499,X499,AA499,AD499,AG499,AJ499,AM499,AP499,AS499)</f>
        <v>1650</v>
      </c>
      <c r="AX499" s="17">
        <f>'[4]01_2021 UPDATE'!BC248</f>
        <v>0</v>
      </c>
    </row>
    <row r="500" spans="1:52" x14ac:dyDescent="0.25">
      <c r="A500" s="3"/>
      <c r="C500" s="11" t="s">
        <v>56</v>
      </c>
      <c r="D500" s="3">
        <v>72141</v>
      </c>
      <c r="E500" s="4">
        <v>206</v>
      </c>
      <c r="F500" s="54"/>
      <c r="H500" s="4">
        <f>E500*0.7</f>
        <v>144.19999999999999</v>
      </c>
      <c r="I500" s="17"/>
      <c r="K500" s="4">
        <f>'[4]01_2021 UPDATE'!M248</f>
        <v>95</v>
      </c>
      <c r="L500" s="17"/>
      <c r="P500" s="4">
        <f>'[4]01_2021 UPDATE'!R248</f>
        <v>91.836779400000012</v>
      </c>
      <c r="Q500" s="17"/>
      <c r="S500" s="4">
        <f>'[4]01_2021 UPDATE'!U248</f>
        <v>74.62</v>
      </c>
      <c r="T500" s="17"/>
      <c r="V500" s="4">
        <f>'[4]01_2021 UPDATE'!X248</f>
        <v>111.1616903254</v>
      </c>
      <c r="W500" s="17"/>
      <c r="Y500" s="4">
        <f>'[4]01_2021 UPDATE'!AA248</f>
        <v>100.90209375000001</v>
      </c>
      <c r="Z500" s="17"/>
      <c r="AB500" s="4">
        <f>'[4]01_2021 UPDATE'!AD248</f>
        <v>150</v>
      </c>
      <c r="AC500" s="17"/>
      <c r="AE500" s="4">
        <f>'[4]01_2021 UPDATE'!AJ248</f>
        <v>88.010246925000004</v>
      </c>
      <c r="AF500" s="17"/>
      <c r="AH500" s="4">
        <f>'[4]01_2021 UPDATE'!AM248</f>
        <v>99.489844350000013</v>
      </c>
      <c r="AI500" s="17"/>
      <c r="AK500" s="4">
        <f>'[4]01_2021 UPDATE'!AP248</f>
        <v>91.836779400000012</v>
      </c>
      <c r="AL500" s="17"/>
      <c r="AN500" s="4">
        <f>'[4]01_2021 UPDATE'!AS248</f>
        <v>91.836779400000012</v>
      </c>
      <c r="AO500" s="17"/>
      <c r="AQ500" s="4">
        <f>'[4]01_2021 UPDATE'!AV248</f>
        <v>91.836779400000012</v>
      </c>
      <c r="AR500" s="17"/>
      <c r="AT500" s="4">
        <f>'[4]01_2021 UPDATE'!AY248</f>
        <v>96.119883610000016</v>
      </c>
      <c r="AU500" s="17"/>
      <c r="AX500" s="17"/>
      <c r="AY500" s="4">
        <f>'[4]01_2021 UPDATE'!BD248</f>
        <v>74.62</v>
      </c>
      <c r="AZ500" s="4">
        <f>'[4]01_2021 UPDATE'!BE248</f>
        <v>150</v>
      </c>
    </row>
    <row r="501" spans="1:52" x14ac:dyDescent="0.25">
      <c r="A501" s="3" t="s">
        <v>54</v>
      </c>
      <c r="B501" s="1" t="s">
        <v>360</v>
      </c>
      <c r="C501" s="11" t="s">
        <v>64</v>
      </c>
      <c r="D501" s="3">
        <v>72142</v>
      </c>
      <c r="E501" s="4">
        <v>2482</v>
      </c>
      <c r="F501" s="54"/>
      <c r="G501" s="4">
        <f t="shared" ref="G501" si="676">E501*0.7</f>
        <v>1737.3999999999999</v>
      </c>
      <c r="I501" s="17">
        <f>'[4]01_2021 UPDATE'!K249</f>
        <v>0</v>
      </c>
      <c r="J501" s="4">
        <f>'[4]01_2021 UPDATE'!L249</f>
        <v>800</v>
      </c>
      <c r="L501" s="17">
        <f>'[4]01_2021 UPDATE'!N249</f>
        <v>0</v>
      </c>
      <c r="M501" s="4">
        <f>'[4]01_2021 UPDATE'!O249</f>
        <v>800</v>
      </c>
      <c r="N501" s="4">
        <f>'[4]01_2021 UPDATE'!P249</f>
        <v>800</v>
      </c>
      <c r="O501" s="4">
        <f>'[4]01_2021 UPDATE'!Q249</f>
        <v>800</v>
      </c>
      <c r="Q501" s="17">
        <f>'[4]01_2021 UPDATE'!S249</f>
        <v>0</v>
      </c>
      <c r="R501" s="4">
        <f t="shared" si="455"/>
        <v>1985.6000000000001</v>
      </c>
      <c r="T501" s="17">
        <f>'[4]01_2021 UPDATE'!V249</f>
        <v>0</v>
      </c>
      <c r="U501" s="4">
        <v>800</v>
      </c>
      <c r="W501" s="17">
        <f>'[4]01_2021 UPDATE'!Y249</f>
        <v>0</v>
      </c>
      <c r="X501" s="4">
        <v>800</v>
      </c>
      <c r="Z501" s="17">
        <f>'[4]01_2021 UPDATE'!AB249</f>
        <v>0</v>
      </c>
      <c r="AA501" s="4">
        <f>'[4]01_2021 UPDATE'!AC249</f>
        <v>1571.25</v>
      </c>
      <c r="AC501" s="17">
        <f>'[4]01_2021 UPDATE'!AE249</f>
        <v>0</v>
      </c>
      <c r="AD501" s="4">
        <f>'[4]01_2021 UPDATE'!AI249</f>
        <v>1650</v>
      </c>
      <c r="AF501" s="17">
        <f>'[4]01_2021 UPDATE'!AK249</f>
        <v>0</v>
      </c>
      <c r="AG501" s="4">
        <v>950</v>
      </c>
      <c r="AI501" s="17">
        <f>'[4]01_2021 UPDATE'!AN249</f>
        <v>0</v>
      </c>
      <c r="AJ501" s="4">
        <f t="shared" si="458"/>
        <v>1861.5</v>
      </c>
      <c r="AL501" s="17">
        <f>'[4]01_2021 UPDATE'!AQ249</f>
        <v>0</v>
      </c>
      <c r="AM501" s="4">
        <v>1861.5</v>
      </c>
      <c r="AO501" s="17">
        <f>'[4]01_2021 UPDATE'!AT249</f>
        <v>0</v>
      </c>
      <c r="AP501" s="4">
        <v>1861.5</v>
      </c>
      <c r="AR501" s="17">
        <f>'[4]01_2021 UPDATE'!AW249</f>
        <v>0</v>
      </c>
      <c r="AS501" s="4">
        <f>E501*0.58</f>
        <v>1439.56</v>
      </c>
      <c r="AU501" s="17">
        <f>'[4]01_2021 UPDATE'!AZ249</f>
        <v>0</v>
      </c>
      <c r="AV501" s="4">
        <f>MIN(J501,M501,N501,O501,R501,U501,X501,AA501,AD501,AG501,AJ501,AM501,AP501,AS501)</f>
        <v>800</v>
      </c>
      <c r="AW501" s="4">
        <f>MAX(J501,M501,N501,O501,R501,U501,X501,AA501,AD501,AG501,AJ501,AM501,AP501,AS501)</f>
        <v>1985.6000000000001</v>
      </c>
      <c r="AX501" s="17">
        <f>'[4]01_2021 UPDATE'!BC249</f>
        <v>0</v>
      </c>
    </row>
    <row r="502" spans="1:52" x14ac:dyDescent="0.25">
      <c r="A502" s="3"/>
      <c r="C502" s="11" t="s">
        <v>56</v>
      </c>
      <c r="D502" s="3">
        <v>72142</v>
      </c>
      <c r="E502" s="4">
        <v>247</v>
      </c>
      <c r="F502" s="54"/>
      <c r="H502" s="4">
        <f>E502*0.7</f>
        <v>172.89999999999998</v>
      </c>
      <c r="I502" s="17"/>
      <c r="K502" s="4">
        <f>'[4]01_2021 UPDATE'!M249</f>
        <v>95</v>
      </c>
      <c r="L502" s="17"/>
      <c r="P502" s="4">
        <f>'[4]01_2021 UPDATE'!R249</f>
        <v>110.58957647999999</v>
      </c>
      <c r="Q502" s="17"/>
      <c r="S502" s="4">
        <f>'[4]01_2021 UPDATE'!U249</f>
        <v>89.85</v>
      </c>
      <c r="T502" s="17"/>
      <c r="V502" s="4">
        <f>'[4]01_2021 UPDATE'!X249</f>
        <v>133.4149279502</v>
      </c>
      <c r="W502" s="17"/>
      <c r="Y502" s="4">
        <f>'[4]01_2021 UPDATE'!AA249</f>
        <v>121.27200000000001</v>
      </c>
      <c r="Z502" s="17"/>
      <c r="AB502" s="4">
        <f>'[4]01_2021 UPDATE'!AD249</f>
        <v>180</v>
      </c>
      <c r="AC502" s="17"/>
      <c r="AE502" s="4">
        <f>'[4]01_2021 UPDATE'!AJ249</f>
        <v>105.98167745999999</v>
      </c>
      <c r="AF502" s="17"/>
      <c r="AH502" s="4">
        <f>'[4]01_2021 UPDATE'!AM249</f>
        <v>119.80537452</v>
      </c>
      <c r="AI502" s="17"/>
      <c r="AK502" s="4">
        <f>'[4]01_2021 UPDATE'!AP249</f>
        <v>110.58957647999999</v>
      </c>
      <c r="AL502" s="17"/>
      <c r="AN502" s="4">
        <f>'[4]01_2021 UPDATE'!AS249</f>
        <v>110.58957647999999</v>
      </c>
      <c r="AO502" s="17"/>
      <c r="AQ502" s="4">
        <f>'[4]01_2021 UPDATE'!AV249</f>
        <v>110.58957647999999</v>
      </c>
      <c r="AR502" s="17"/>
      <c r="AT502" s="4">
        <f>'[4]01_2021 UPDATE'!AY249</f>
        <v>115.61793768749999</v>
      </c>
      <c r="AU502" s="17"/>
      <c r="AX502" s="17"/>
      <c r="AY502" s="4">
        <f>'[4]01_2021 UPDATE'!BD249</f>
        <v>89.85</v>
      </c>
      <c r="AZ502" s="4">
        <f>'[4]01_2021 UPDATE'!BE249</f>
        <v>180</v>
      </c>
    </row>
    <row r="503" spans="1:52" x14ac:dyDescent="0.25">
      <c r="A503" s="3" t="s">
        <v>54</v>
      </c>
      <c r="B503" s="1" t="s">
        <v>361</v>
      </c>
      <c r="C503" s="11" t="s">
        <v>64</v>
      </c>
      <c r="D503" s="3">
        <v>72146</v>
      </c>
      <c r="E503" s="4">
        <v>1978</v>
      </c>
      <c r="F503" s="54"/>
      <c r="G503" s="4">
        <f t="shared" ref="G503" si="677">E503*0.7</f>
        <v>1384.6</v>
      </c>
      <c r="I503" s="17">
        <f>'[4]01_2021 UPDATE'!K250</f>
        <v>0</v>
      </c>
      <c r="J503" s="4">
        <f>'[4]01_2021 UPDATE'!L250</f>
        <v>800</v>
      </c>
      <c r="L503" s="17">
        <f>'[4]01_2021 UPDATE'!N250</f>
        <v>0</v>
      </c>
      <c r="M503" s="4">
        <f>'[4]01_2021 UPDATE'!O250</f>
        <v>800</v>
      </c>
      <c r="N503" s="4">
        <f>'[4]01_2021 UPDATE'!P250</f>
        <v>800</v>
      </c>
      <c r="O503" s="4">
        <f>'[4]01_2021 UPDATE'!Q250</f>
        <v>800</v>
      </c>
      <c r="Q503" s="17">
        <f>'[4]01_2021 UPDATE'!S250</f>
        <v>0</v>
      </c>
      <c r="R503" s="4">
        <f t="shared" si="455"/>
        <v>1582.4</v>
      </c>
      <c r="T503" s="17">
        <f>'[4]01_2021 UPDATE'!V250</f>
        <v>0</v>
      </c>
      <c r="U503" s="4">
        <v>800</v>
      </c>
      <c r="W503" s="17">
        <f>'[4]01_2021 UPDATE'!Y250</f>
        <v>0</v>
      </c>
      <c r="X503" s="4">
        <v>800</v>
      </c>
      <c r="Z503" s="17">
        <f>'[4]01_2021 UPDATE'!AB250</f>
        <v>0</v>
      </c>
      <c r="AA503" s="4">
        <f>'[4]01_2021 UPDATE'!AC250</f>
        <v>1252.5</v>
      </c>
      <c r="AC503" s="17">
        <f>'[4]01_2021 UPDATE'!AE250</f>
        <v>0</v>
      </c>
      <c r="AD503" s="4">
        <f>'[4]01_2021 UPDATE'!AI250</f>
        <v>1650</v>
      </c>
      <c r="AF503" s="17">
        <f>'[4]01_2021 UPDATE'!AK250</f>
        <v>0</v>
      </c>
      <c r="AG503" s="4">
        <v>950</v>
      </c>
      <c r="AI503" s="17">
        <f>'[4]01_2021 UPDATE'!AN250</f>
        <v>0</v>
      </c>
      <c r="AJ503" s="4">
        <f t="shared" si="458"/>
        <v>1483.5</v>
      </c>
      <c r="AL503" s="17">
        <f>'[4]01_2021 UPDATE'!AQ250</f>
        <v>0</v>
      </c>
      <c r="AM503" s="4">
        <v>1483.5</v>
      </c>
      <c r="AO503" s="17">
        <f>'[4]01_2021 UPDATE'!AT250</f>
        <v>0</v>
      </c>
      <c r="AP503" s="4">
        <v>1483.5</v>
      </c>
      <c r="AR503" s="17">
        <f>'[4]01_2021 UPDATE'!AW250</f>
        <v>0</v>
      </c>
      <c r="AS503" s="4">
        <f>E503*0.58</f>
        <v>1147.24</v>
      </c>
      <c r="AU503" s="17">
        <f>'[4]01_2021 UPDATE'!AZ250</f>
        <v>0</v>
      </c>
      <c r="AV503" s="4">
        <f>MIN(J503,M503,N503,O503,R503,U503,X503,AA503,AD503,AG503,AJ503,AM503,AP503,AS503)</f>
        <v>800</v>
      </c>
      <c r="AW503" s="4">
        <f>MAX(J503,M503,N503,O503,R503,U503,X503,AA503,AD503,AG503,AJ503,AM503,AP503,AS503)</f>
        <v>1650</v>
      </c>
      <c r="AX503" s="17">
        <f>'[4]01_2021 UPDATE'!BC250</f>
        <v>0</v>
      </c>
    </row>
    <row r="504" spans="1:52" x14ac:dyDescent="0.25">
      <c r="A504" s="3"/>
      <c r="C504" s="11" t="s">
        <v>56</v>
      </c>
      <c r="D504" s="3">
        <v>72146</v>
      </c>
      <c r="E504" s="4">
        <v>206</v>
      </c>
      <c r="F504" s="54"/>
      <c r="H504" s="4">
        <f>E504*0.7</f>
        <v>144.19999999999999</v>
      </c>
      <c r="I504" s="17"/>
      <c r="K504" s="4">
        <f>'[4]01_2021 UPDATE'!M250</f>
        <v>95</v>
      </c>
      <c r="L504" s="17"/>
      <c r="P504" s="4">
        <f>'[4]01_2021 UPDATE'!R250</f>
        <v>91.836779400000012</v>
      </c>
      <c r="Q504" s="17"/>
      <c r="S504" s="4">
        <f>'[4]01_2021 UPDATE'!U250</f>
        <v>74.62</v>
      </c>
      <c r="T504" s="17"/>
      <c r="V504" s="4">
        <f>'[4]01_2021 UPDATE'!X250</f>
        <v>111.1616903254</v>
      </c>
      <c r="W504" s="17"/>
      <c r="Y504" s="4">
        <f>'[4]01_2021 UPDATE'!AA250</f>
        <v>100.90209375000001</v>
      </c>
      <c r="Z504" s="17"/>
      <c r="AB504" s="4">
        <f>'[4]01_2021 UPDATE'!AD250</f>
        <v>150</v>
      </c>
      <c r="AC504" s="17"/>
      <c r="AE504" s="4">
        <f>'[4]01_2021 UPDATE'!AJ250</f>
        <v>88.010246925000004</v>
      </c>
      <c r="AF504" s="17"/>
      <c r="AH504" s="4">
        <f>'[4]01_2021 UPDATE'!AM250</f>
        <v>99.489844350000013</v>
      </c>
      <c r="AI504" s="17"/>
      <c r="AK504" s="4">
        <f>'[4]01_2021 UPDATE'!AP250</f>
        <v>91.836779400000012</v>
      </c>
      <c r="AL504" s="17"/>
      <c r="AN504" s="4">
        <f>'[4]01_2021 UPDATE'!AS250</f>
        <v>91.836779400000012</v>
      </c>
      <c r="AO504" s="17"/>
      <c r="AQ504" s="4">
        <f>'[4]01_2021 UPDATE'!AV250</f>
        <v>91.836779400000012</v>
      </c>
      <c r="AR504" s="17"/>
      <c r="AT504" s="4">
        <f>'[4]01_2021 UPDATE'!AY250</f>
        <v>96.119883610000016</v>
      </c>
      <c r="AU504" s="17"/>
      <c r="AX504" s="17"/>
      <c r="AY504" s="4">
        <f>'[4]01_2021 UPDATE'!BD250</f>
        <v>74.62</v>
      </c>
      <c r="AZ504" s="4">
        <f>'[4]01_2021 UPDATE'!BE250</f>
        <v>150</v>
      </c>
    </row>
    <row r="505" spans="1:52" x14ac:dyDescent="0.25">
      <c r="A505" s="3" t="s">
        <v>54</v>
      </c>
      <c r="B505" s="1" t="s">
        <v>362</v>
      </c>
      <c r="C505" s="11" t="s">
        <v>64</v>
      </c>
      <c r="D505" s="3">
        <v>72147</v>
      </c>
      <c r="E505" s="4">
        <v>2138</v>
      </c>
      <c r="F505" s="54"/>
      <c r="G505" s="4">
        <f t="shared" ref="G505" si="678">E505*0.7</f>
        <v>1496.6</v>
      </c>
      <c r="I505" s="17">
        <f>'[4]01_2021 UPDATE'!K251</f>
        <v>0</v>
      </c>
      <c r="J505" s="4">
        <f>'[4]01_2021 UPDATE'!L251</f>
        <v>800</v>
      </c>
      <c r="L505" s="17">
        <f>'[4]01_2021 UPDATE'!N251</f>
        <v>0</v>
      </c>
      <c r="M505" s="4">
        <f>'[4]01_2021 UPDATE'!O251</f>
        <v>800</v>
      </c>
      <c r="N505" s="4">
        <f>'[4]01_2021 UPDATE'!P251</f>
        <v>800</v>
      </c>
      <c r="O505" s="4">
        <f>'[4]01_2021 UPDATE'!Q251</f>
        <v>800</v>
      </c>
      <c r="Q505" s="17">
        <f>'[4]01_2021 UPDATE'!S251</f>
        <v>0</v>
      </c>
      <c r="R505" s="4">
        <f t="shared" si="455"/>
        <v>1710.4</v>
      </c>
      <c r="T505" s="17">
        <f>'[4]01_2021 UPDATE'!V251</f>
        <v>0</v>
      </c>
      <c r="U505" s="4">
        <v>800</v>
      </c>
      <c r="W505" s="17">
        <f>'[4]01_2021 UPDATE'!Y251</f>
        <v>0</v>
      </c>
      <c r="X505" s="4">
        <v>800</v>
      </c>
      <c r="Z505" s="17">
        <f>'[4]01_2021 UPDATE'!AB251</f>
        <v>0</v>
      </c>
      <c r="AA505" s="4">
        <f>'[4]01_2021 UPDATE'!AC251</f>
        <v>1353.75</v>
      </c>
      <c r="AC505" s="17">
        <f>'[4]01_2021 UPDATE'!AE251</f>
        <v>0</v>
      </c>
      <c r="AD505" s="4">
        <f>'[4]01_2021 UPDATE'!AI251</f>
        <v>1650</v>
      </c>
      <c r="AF505" s="17">
        <f>'[4]01_2021 UPDATE'!AK251</f>
        <v>0</v>
      </c>
      <c r="AG505" s="4">
        <v>950</v>
      </c>
      <c r="AI505" s="17">
        <f>'[4]01_2021 UPDATE'!AN251</f>
        <v>0</v>
      </c>
      <c r="AJ505" s="4">
        <f t="shared" si="458"/>
        <v>1603.5</v>
      </c>
      <c r="AL505" s="17">
        <f>'[4]01_2021 UPDATE'!AQ251</f>
        <v>0</v>
      </c>
      <c r="AM505" s="4">
        <v>1603.5</v>
      </c>
      <c r="AO505" s="17">
        <f>'[4]01_2021 UPDATE'!AT251</f>
        <v>0</v>
      </c>
      <c r="AP505" s="4">
        <v>1603.5</v>
      </c>
      <c r="AR505" s="17">
        <f>'[4]01_2021 UPDATE'!AW251</f>
        <v>0</v>
      </c>
      <c r="AS505" s="4">
        <f>E505*0.58</f>
        <v>1240.04</v>
      </c>
      <c r="AU505" s="17">
        <f>'[4]01_2021 UPDATE'!AZ251</f>
        <v>0</v>
      </c>
      <c r="AV505" s="4">
        <f>MIN(J505,M505,N505,O505,R505,U505,X505,AA505,AD505,AG505,AJ505,AM505,AP505,AS505)</f>
        <v>800</v>
      </c>
      <c r="AW505" s="4">
        <f>MAX(J505,M505,N505,O505,R505,U505,X505,AA505,AD505,AG505,AJ505,AM505,AP505,AS505)</f>
        <v>1710.4</v>
      </c>
      <c r="AX505" s="17">
        <f>'[4]01_2021 UPDATE'!BC251</f>
        <v>0</v>
      </c>
    </row>
    <row r="506" spans="1:52" x14ac:dyDescent="0.25">
      <c r="A506" s="3"/>
      <c r="C506" s="11" t="s">
        <v>56</v>
      </c>
      <c r="D506" s="3">
        <v>72147</v>
      </c>
      <c r="E506" s="4">
        <v>247</v>
      </c>
      <c r="F506" s="54"/>
      <c r="H506" s="4">
        <f>E506*0.7</f>
        <v>172.89999999999998</v>
      </c>
      <c r="I506" s="17"/>
      <c r="K506" s="4">
        <f>'[4]01_2021 UPDATE'!M251</f>
        <v>95</v>
      </c>
      <c r="L506" s="17"/>
      <c r="P506" s="4">
        <f>'[4]01_2021 UPDATE'!R251</f>
        <v>110.14220484000001</v>
      </c>
      <c r="Q506" s="17"/>
      <c r="S506" s="4">
        <f>'[4]01_2021 UPDATE'!U251</f>
        <v>89.5</v>
      </c>
      <c r="T506" s="17"/>
      <c r="V506" s="4">
        <f>'[4]01_2021 UPDATE'!X251</f>
        <v>133.4149279502</v>
      </c>
      <c r="W506" s="17"/>
      <c r="Y506" s="4">
        <f>'[4]01_2021 UPDATE'!AA251</f>
        <v>120.79828124999999</v>
      </c>
      <c r="Z506" s="17"/>
      <c r="AB506" s="4">
        <f>'[4]01_2021 UPDATE'!AD251</f>
        <v>180</v>
      </c>
      <c r="AC506" s="17"/>
      <c r="AE506" s="4">
        <f>'[4]01_2021 UPDATE'!AJ251</f>
        <v>105.55294630500001</v>
      </c>
      <c r="AF506" s="17"/>
      <c r="AH506" s="4">
        <f>'[4]01_2021 UPDATE'!AM251</f>
        <v>119.32072191000002</v>
      </c>
      <c r="AI506" s="17"/>
      <c r="AK506" s="4">
        <f>'[4]01_2021 UPDATE'!AP251</f>
        <v>110.14220484000001</v>
      </c>
      <c r="AL506" s="17"/>
      <c r="AN506" s="4">
        <f>'[4]01_2021 UPDATE'!AS251</f>
        <v>110.14220484000001</v>
      </c>
      <c r="AO506" s="17"/>
      <c r="AQ506" s="4">
        <f>'[4]01_2021 UPDATE'!AV251</f>
        <v>110.14220484000001</v>
      </c>
      <c r="AR506" s="17"/>
      <c r="AT506" s="4">
        <f>'[4]01_2021 UPDATE'!AY251</f>
        <v>115.14852841</v>
      </c>
      <c r="AU506" s="17"/>
      <c r="AX506" s="17"/>
      <c r="AY506" s="4">
        <f>'[4]01_2021 UPDATE'!BD251</f>
        <v>89.5</v>
      </c>
      <c r="AZ506" s="4">
        <f>'[4]01_2021 UPDATE'!BE251</f>
        <v>180</v>
      </c>
    </row>
    <row r="507" spans="1:52" x14ac:dyDescent="0.25">
      <c r="A507" s="3" t="s">
        <v>54</v>
      </c>
      <c r="B507" s="1" t="s">
        <v>363</v>
      </c>
      <c r="C507" s="11" t="s">
        <v>64</v>
      </c>
      <c r="D507" s="3">
        <v>72148</v>
      </c>
      <c r="E507" s="4">
        <v>1972</v>
      </c>
      <c r="F507" s="54"/>
      <c r="G507" s="4">
        <f t="shared" ref="G507" si="679">E507*0.7</f>
        <v>1380.3999999999999</v>
      </c>
      <c r="I507" s="17">
        <f>'[4]01_2021 UPDATE'!K252</f>
        <v>0</v>
      </c>
      <c r="J507" s="4">
        <f>'[4]01_2021 UPDATE'!L252</f>
        <v>800</v>
      </c>
      <c r="L507" s="17">
        <f>'[4]01_2021 UPDATE'!N252</f>
        <v>0</v>
      </c>
      <c r="M507" s="4">
        <f>'[4]01_2021 UPDATE'!O252</f>
        <v>800</v>
      </c>
      <c r="N507" s="4">
        <f>'[4]01_2021 UPDATE'!P252</f>
        <v>800</v>
      </c>
      <c r="O507" s="4">
        <f>'[4]01_2021 UPDATE'!Q252</f>
        <v>800</v>
      </c>
      <c r="Q507" s="17">
        <f>'[4]01_2021 UPDATE'!S252</f>
        <v>0</v>
      </c>
      <c r="R507" s="4">
        <f t="shared" si="455"/>
        <v>1577.6000000000001</v>
      </c>
      <c r="T507" s="17">
        <f>'[4]01_2021 UPDATE'!V252</f>
        <v>0</v>
      </c>
      <c r="U507" s="4">
        <v>800</v>
      </c>
      <c r="W507" s="17">
        <f>'[4]01_2021 UPDATE'!Y252</f>
        <v>0</v>
      </c>
      <c r="X507" s="4">
        <v>800</v>
      </c>
      <c r="Z507" s="17">
        <f>'[4]01_2021 UPDATE'!AB252</f>
        <v>0</v>
      </c>
      <c r="AA507" s="4">
        <f>'[4]01_2021 UPDATE'!AC252</f>
        <v>1248.75</v>
      </c>
      <c r="AC507" s="17">
        <f>'[4]01_2021 UPDATE'!AE252</f>
        <v>0</v>
      </c>
      <c r="AD507" s="4">
        <f>'[4]01_2021 UPDATE'!AI252</f>
        <v>1650</v>
      </c>
      <c r="AF507" s="17">
        <f>'[4]01_2021 UPDATE'!AK252</f>
        <v>0</v>
      </c>
      <c r="AG507" s="4">
        <v>950</v>
      </c>
      <c r="AI507" s="17">
        <f>'[4]01_2021 UPDATE'!AN252</f>
        <v>0</v>
      </c>
      <c r="AJ507" s="4">
        <f t="shared" si="458"/>
        <v>1479</v>
      </c>
      <c r="AL507" s="17">
        <f>'[4]01_2021 UPDATE'!AQ252</f>
        <v>0</v>
      </c>
      <c r="AM507" s="4">
        <v>1479</v>
      </c>
      <c r="AO507" s="17">
        <f>'[4]01_2021 UPDATE'!AT252</f>
        <v>0</v>
      </c>
      <c r="AP507" s="4">
        <v>1479</v>
      </c>
      <c r="AR507" s="17">
        <f>'[4]01_2021 UPDATE'!AW252</f>
        <v>0</v>
      </c>
      <c r="AS507" s="4">
        <f>E507*0.58</f>
        <v>1143.76</v>
      </c>
      <c r="AU507" s="17">
        <f>'[4]01_2021 UPDATE'!AZ252</f>
        <v>0</v>
      </c>
      <c r="AV507" s="4">
        <f>MIN(J507,M507,N507,O507,R507,U507,X507,AA507,AD507,AG507,AJ507,AM507,AP507,AS507)</f>
        <v>800</v>
      </c>
      <c r="AW507" s="4">
        <f>MAX(J507,M507,N507,O507,R507,U507,X507,AA507,AD507,AG507,AJ507,AM507,AP507,AS507)</f>
        <v>1650</v>
      </c>
      <c r="AX507" s="17">
        <f>'[4]01_2021 UPDATE'!BC252</f>
        <v>0</v>
      </c>
    </row>
    <row r="508" spans="1:52" x14ac:dyDescent="0.25">
      <c r="A508" s="3"/>
      <c r="C508" s="11" t="s">
        <v>56</v>
      </c>
      <c r="D508" s="3">
        <v>72148</v>
      </c>
      <c r="E508" s="4">
        <v>191</v>
      </c>
      <c r="F508" s="54"/>
      <c r="H508" s="4">
        <f>E508*0.7</f>
        <v>133.69999999999999</v>
      </c>
      <c r="I508" s="17"/>
      <c r="K508" s="4">
        <f>'[4]01_2021 UPDATE'!M252</f>
        <v>95</v>
      </c>
      <c r="L508" s="17"/>
      <c r="P508" s="4">
        <f>'[4]01_2021 UPDATE'!R252</f>
        <v>91.836779400000012</v>
      </c>
      <c r="Q508" s="17"/>
      <c r="S508" s="4">
        <f>'[4]01_2021 UPDATE'!U252</f>
        <v>69.16</v>
      </c>
      <c r="T508" s="17"/>
      <c r="V508" s="4">
        <f>'[4]01_2021 UPDATE'!X252</f>
        <v>103.07173919250002</v>
      </c>
      <c r="W508" s="17"/>
      <c r="Y508" s="4">
        <f>'[4]01_2021 UPDATE'!AA252</f>
        <v>93.796312500000013</v>
      </c>
      <c r="Z508" s="17"/>
      <c r="AB508" s="4">
        <f>'[4]01_2021 UPDATE'!AD252</f>
        <v>138.75</v>
      </c>
      <c r="AC508" s="17"/>
      <c r="AE508" s="4">
        <f>'[4]01_2021 UPDATE'!AJ252</f>
        <v>88.010246925000004</v>
      </c>
      <c r="AF508" s="17"/>
      <c r="AH508" s="4">
        <f>'[4]01_2021 UPDATE'!AM252</f>
        <v>99.489844350000013</v>
      </c>
      <c r="AI508" s="17"/>
      <c r="AK508" s="4">
        <f>'[4]01_2021 UPDATE'!AP252</f>
        <v>91.836779400000012</v>
      </c>
      <c r="AL508" s="17"/>
      <c r="AN508" s="4">
        <f>'[4]01_2021 UPDATE'!AS252</f>
        <v>91.836779400000012</v>
      </c>
      <c r="AO508" s="17"/>
      <c r="AQ508" s="4">
        <f>'[4]01_2021 UPDATE'!AV252</f>
        <v>91.836779400000012</v>
      </c>
      <c r="AR508" s="17"/>
      <c r="AT508" s="4">
        <f>'[4]01_2021 UPDATE'!AY252</f>
        <v>96.119883610000016</v>
      </c>
      <c r="AU508" s="17"/>
      <c r="AX508" s="17"/>
      <c r="AY508" s="4">
        <f>'[4]01_2021 UPDATE'!BD252</f>
        <v>69.16</v>
      </c>
      <c r="AZ508" s="4">
        <f>'[4]01_2021 UPDATE'!BE252</f>
        <v>138.75</v>
      </c>
    </row>
    <row r="509" spans="1:52" x14ac:dyDescent="0.25">
      <c r="A509" s="3" t="s">
        <v>54</v>
      </c>
      <c r="B509" s="1" t="s">
        <v>364</v>
      </c>
      <c r="C509" s="11" t="s">
        <v>64</v>
      </c>
      <c r="D509" s="3">
        <v>72149</v>
      </c>
      <c r="E509" s="4">
        <v>2470</v>
      </c>
      <c r="F509" s="54"/>
      <c r="G509" s="4">
        <f t="shared" ref="G509" si="680">E509*0.7</f>
        <v>1729</v>
      </c>
      <c r="I509" s="17">
        <f>'[4]01_2021 UPDATE'!K253</f>
        <v>0</v>
      </c>
      <c r="J509" s="4">
        <f>'[4]01_2021 UPDATE'!L253</f>
        <v>800</v>
      </c>
      <c r="L509" s="17">
        <f>'[4]01_2021 UPDATE'!N253</f>
        <v>0</v>
      </c>
      <c r="M509" s="4">
        <f>'[4]01_2021 UPDATE'!O253</f>
        <v>800</v>
      </c>
      <c r="N509" s="4">
        <f>'[4]01_2021 UPDATE'!P253</f>
        <v>800</v>
      </c>
      <c r="O509" s="4">
        <f>'[4]01_2021 UPDATE'!Q253</f>
        <v>800</v>
      </c>
      <c r="Q509" s="17">
        <f>'[4]01_2021 UPDATE'!S253</f>
        <v>0</v>
      </c>
      <c r="R509" s="4">
        <f t="shared" si="455"/>
        <v>1976</v>
      </c>
      <c r="T509" s="17">
        <f>'[4]01_2021 UPDATE'!V253</f>
        <v>0</v>
      </c>
      <c r="U509" s="4">
        <v>800</v>
      </c>
      <c r="W509" s="17">
        <f>'[4]01_2021 UPDATE'!Y253</f>
        <v>0</v>
      </c>
      <c r="X509" s="4">
        <v>800</v>
      </c>
      <c r="Z509" s="17">
        <f>'[4]01_2021 UPDATE'!AB253</f>
        <v>0</v>
      </c>
      <c r="AA509" s="4">
        <f>'[4]01_2021 UPDATE'!AC253</f>
        <v>1563.75</v>
      </c>
      <c r="AC509" s="17">
        <f>'[4]01_2021 UPDATE'!AE253</f>
        <v>0</v>
      </c>
      <c r="AD509" s="4">
        <f>'[4]01_2021 UPDATE'!AI253</f>
        <v>1650</v>
      </c>
      <c r="AF509" s="17">
        <f>'[4]01_2021 UPDATE'!AK253</f>
        <v>0</v>
      </c>
      <c r="AG509" s="4">
        <v>950</v>
      </c>
      <c r="AI509" s="17">
        <f>'[4]01_2021 UPDATE'!AN253</f>
        <v>0</v>
      </c>
      <c r="AJ509" s="4">
        <f t="shared" si="458"/>
        <v>1852.5</v>
      </c>
      <c r="AL509" s="17">
        <f>'[4]01_2021 UPDATE'!AQ253</f>
        <v>0</v>
      </c>
      <c r="AM509" s="4">
        <v>1852.5</v>
      </c>
      <c r="AO509" s="17">
        <f>'[4]01_2021 UPDATE'!AT253</f>
        <v>0</v>
      </c>
      <c r="AP509" s="4">
        <v>1852.5</v>
      </c>
      <c r="AR509" s="17">
        <f>'[4]01_2021 UPDATE'!AW253</f>
        <v>0</v>
      </c>
      <c r="AS509" s="4">
        <f>E509*0.58</f>
        <v>1432.6</v>
      </c>
      <c r="AU509" s="17">
        <f>'[4]01_2021 UPDATE'!AZ253</f>
        <v>0</v>
      </c>
      <c r="AV509" s="4">
        <f>MIN(J509,M509,N509,O509,R509,U509,X509,AA509,AD509,AG509,AJ509,AM509,AP509,AS509)</f>
        <v>800</v>
      </c>
      <c r="AW509" s="4">
        <f>MAX(J509,M509,N509,O509,R509,U509,X509,AA509,AD509,AG509,AJ509,AM509,AP509,AS509)</f>
        <v>1976</v>
      </c>
      <c r="AX509" s="17">
        <f>'[4]01_2021 UPDATE'!BC253</f>
        <v>0</v>
      </c>
    </row>
    <row r="510" spans="1:52" x14ac:dyDescent="0.25">
      <c r="A510" s="3"/>
      <c r="C510" s="11" t="s">
        <v>56</v>
      </c>
      <c r="D510" s="3">
        <v>72149</v>
      </c>
      <c r="E510" s="4">
        <v>232</v>
      </c>
      <c r="F510" s="54"/>
      <c r="H510" s="4">
        <f>E510*0.7</f>
        <v>162.39999999999998</v>
      </c>
      <c r="I510" s="17"/>
      <c r="K510" s="4">
        <f>'[4]01_2021 UPDATE'!M253</f>
        <v>95</v>
      </c>
      <c r="L510" s="17"/>
      <c r="P510" s="4">
        <f>'[4]01_2021 UPDATE'!R253</f>
        <v>110.14220484000001</v>
      </c>
      <c r="Q510" s="17"/>
      <c r="S510" s="4">
        <f>'[4]01_2021 UPDATE'!U253</f>
        <v>83.43</v>
      </c>
      <c r="T510" s="17"/>
      <c r="V510" s="4">
        <f>'[4]01_2021 UPDATE'!X253</f>
        <v>124.37490967590001</v>
      </c>
      <c r="W510" s="17"/>
      <c r="Y510" s="4">
        <f>'[4]01_2021 UPDATE'!AA253</f>
        <v>112.27134375</v>
      </c>
      <c r="Z510" s="17"/>
      <c r="AB510" s="4">
        <f>'[4]01_2021 UPDATE'!AD253</f>
        <v>168.75</v>
      </c>
      <c r="AC510" s="17"/>
      <c r="AE510" s="4">
        <f>'[4]01_2021 UPDATE'!AJ253</f>
        <v>105.55294630500001</v>
      </c>
      <c r="AF510" s="17"/>
      <c r="AH510" s="4">
        <f>'[4]01_2021 UPDATE'!AM253</f>
        <v>119.32072191000002</v>
      </c>
      <c r="AI510" s="17"/>
      <c r="AK510" s="4">
        <f>'[4]01_2021 UPDATE'!AP253</f>
        <v>110.14220484000001</v>
      </c>
      <c r="AL510" s="17"/>
      <c r="AN510" s="4">
        <f>'[4]01_2021 UPDATE'!AS253</f>
        <v>110.14220484000001</v>
      </c>
      <c r="AO510" s="17"/>
      <c r="AQ510" s="4">
        <f>'[4]01_2021 UPDATE'!AV253</f>
        <v>110.14220484000001</v>
      </c>
      <c r="AR510" s="17"/>
      <c r="AT510" s="4">
        <f>'[4]01_2021 UPDATE'!AY253</f>
        <v>115.61793768749999</v>
      </c>
      <c r="AU510" s="17"/>
      <c r="AX510" s="17"/>
      <c r="AY510" s="4">
        <f>'[4]01_2021 UPDATE'!BD253</f>
        <v>83.43</v>
      </c>
      <c r="AZ510" s="4">
        <f>'[4]01_2021 UPDATE'!BE253</f>
        <v>168.75</v>
      </c>
    </row>
    <row r="511" spans="1:52" x14ac:dyDescent="0.25">
      <c r="A511" s="3" t="s">
        <v>54</v>
      </c>
      <c r="B511" s="1" t="s">
        <v>365</v>
      </c>
      <c r="C511" s="11" t="s">
        <v>64</v>
      </c>
      <c r="D511" s="3">
        <v>72156</v>
      </c>
      <c r="E511" s="4">
        <v>2801</v>
      </c>
      <c r="F511" s="54"/>
      <c r="G511" s="4">
        <f t="shared" ref="G511" si="681">E511*0.7</f>
        <v>1960.6999999999998</v>
      </c>
      <c r="I511" s="17">
        <f>'[4]01_2021 UPDATE'!K254</f>
        <v>0</v>
      </c>
      <c r="J511" s="4">
        <f>'[4]01_2021 UPDATE'!L254</f>
        <v>800</v>
      </c>
      <c r="L511" s="17">
        <f>'[4]01_2021 UPDATE'!N254</f>
        <v>0</v>
      </c>
      <c r="M511" s="4">
        <f>'[4]01_2021 UPDATE'!O254</f>
        <v>800</v>
      </c>
      <c r="N511" s="4">
        <f>'[4]01_2021 UPDATE'!P254</f>
        <v>800</v>
      </c>
      <c r="O511" s="4">
        <f>'[4]01_2021 UPDATE'!Q254</f>
        <v>800</v>
      </c>
      <c r="Q511" s="17">
        <f>'[4]01_2021 UPDATE'!S254</f>
        <v>0</v>
      </c>
      <c r="R511" s="4">
        <f t="shared" si="455"/>
        <v>2240.8000000000002</v>
      </c>
      <c r="T511" s="17">
        <f>'[4]01_2021 UPDATE'!V254</f>
        <v>0</v>
      </c>
      <c r="U511" s="4">
        <v>800</v>
      </c>
      <c r="W511" s="17">
        <f>'[4]01_2021 UPDATE'!Y254</f>
        <v>0</v>
      </c>
      <c r="X511" s="4">
        <v>800</v>
      </c>
      <c r="Z511" s="17">
        <f>'[4]01_2021 UPDATE'!AB254</f>
        <v>0</v>
      </c>
      <c r="AA511" s="4">
        <f>'[4]01_2021 UPDATE'!AC254</f>
        <v>1773.75</v>
      </c>
      <c r="AC511" s="17">
        <f>'[4]01_2021 UPDATE'!AE254</f>
        <v>0</v>
      </c>
      <c r="AD511" s="4">
        <f>'[4]01_2021 UPDATE'!AI254</f>
        <v>1650</v>
      </c>
      <c r="AF511" s="17">
        <f>'[4]01_2021 UPDATE'!AK254</f>
        <v>0</v>
      </c>
      <c r="AG511" s="4">
        <v>950</v>
      </c>
      <c r="AI511" s="17">
        <f>'[4]01_2021 UPDATE'!AN254</f>
        <v>0</v>
      </c>
      <c r="AJ511" s="4">
        <f t="shared" si="458"/>
        <v>2100.75</v>
      </c>
      <c r="AL511" s="17">
        <f>'[4]01_2021 UPDATE'!AQ254</f>
        <v>0</v>
      </c>
      <c r="AM511" s="4">
        <v>2100.75</v>
      </c>
      <c r="AO511" s="17">
        <f>'[4]01_2021 UPDATE'!AT254</f>
        <v>0</v>
      </c>
      <c r="AP511" s="4">
        <v>2100.75</v>
      </c>
      <c r="AR511" s="17">
        <f>'[4]01_2021 UPDATE'!AW254</f>
        <v>0</v>
      </c>
      <c r="AS511" s="4">
        <f>E511*0.58</f>
        <v>1624.58</v>
      </c>
      <c r="AU511" s="17">
        <f>'[4]01_2021 UPDATE'!AZ254</f>
        <v>0</v>
      </c>
      <c r="AV511" s="4">
        <f>MIN(J511,M511,N511,O511,R511,U511,X511,AA511,AD511,AG511,AJ511,AM511,AP511,AS511)</f>
        <v>800</v>
      </c>
      <c r="AW511" s="4">
        <f>MAX(J511,M511,N511,O511,R511,U511,X511,AA511,AD511,AG511,AJ511,AM511,AP511,AS511)</f>
        <v>2240.8000000000002</v>
      </c>
      <c r="AX511" s="17">
        <f>'[4]01_2021 UPDATE'!BC254</f>
        <v>0</v>
      </c>
    </row>
    <row r="512" spans="1:52" x14ac:dyDescent="0.25">
      <c r="A512" s="3"/>
      <c r="C512" s="11" t="s">
        <v>56</v>
      </c>
      <c r="D512" s="3">
        <v>72156</v>
      </c>
      <c r="E512" s="4">
        <v>330</v>
      </c>
      <c r="F512" s="54"/>
      <c r="H512" s="4">
        <f>E512*0.7</f>
        <v>230.99999999999997</v>
      </c>
      <c r="I512" s="17"/>
      <c r="K512" s="4">
        <f>'[4]01_2021 UPDATE'!M254</f>
        <v>95</v>
      </c>
      <c r="L512" s="17"/>
      <c r="P512" s="4">
        <f>'[4]01_2021 UPDATE'!R254</f>
        <v>141.5132208</v>
      </c>
      <c r="Q512" s="17"/>
      <c r="S512" s="4">
        <f>'[4]01_2021 UPDATE'!U254</f>
        <v>120.02</v>
      </c>
      <c r="T512" s="17"/>
      <c r="V512" s="4">
        <f>'[4]01_2021 UPDATE'!X254</f>
        <v>178.52490195410002</v>
      </c>
      <c r="W512" s="17"/>
      <c r="Y512" s="4">
        <f>'[4]01_2021 UPDATE'!AA254</f>
        <v>161.53809375000003</v>
      </c>
      <c r="Z512" s="17"/>
      <c r="AB512" s="4">
        <f>'[4]01_2021 UPDATE'!AD254</f>
        <v>240</v>
      </c>
      <c r="AC512" s="17"/>
      <c r="AE512" s="4">
        <f>'[4]01_2021 UPDATE'!AJ254</f>
        <v>135.6168366</v>
      </c>
      <c r="AF512" s="17"/>
      <c r="AH512" s="4">
        <f>'[4]01_2021 UPDATE'!AM254</f>
        <v>153.3059892</v>
      </c>
      <c r="AI512" s="17"/>
      <c r="AK512" s="4">
        <f>'[4]01_2021 UPDATE'!AP254</f>
        <v>141.5132208</v>
      </c>
      <c r="AL512" s="17"/>
      <c r="AN512" s="4">
        <f>'[4]01_2021 UPDATE'!AS254</f>
        <v>141.5132208</v>
      </c>
      <c r="AO512" s="17"/>
      <c r="AQ512" s="4">
        <f>'[4]01_2021 UPDATE'!AV254</f>
        <v>141.5132208</v>
      </c>
      <c r="AR512" s="17"/>
      <c r="AT512" s="4">
        <f>'[4]01_2021 UPDATE'!AY254</f>
        <v>147.32784079999999</v>
      </c>
      <c r="AU512" s="17"/>
      <c r="AX512" s="17"/>
      <c r="AY512" s="4">
        <f>'[4]01_2021 UPDATE'!BD254</f>
        <v>95</v>
      </c>
      <c r="AZ512" s="4">
        <f>'[4]01_2021 UPDATE'!BE254</f>
        <v>240</v>
      </c>
    </row>
    <row r="513" spans="1:52" x14ac:dyDescent="0.25">
      <c r="A513" s="3" t="s">
        <v>54</v>
      </c>
      <c r="B513" s="1" t="s">
        <v>366</v>
      </c>
      <c r="C513" s="11" t="s">
        <v>64</v>
      </c>
      <c r="D513" s="3">
        <v>72157</v>
      </c>
      <c r="E513" s="4">
        <v>2636</v>
      </c>
      <c r="F513" s="54"/>
      <c r="G513" s="4">
        <f t="shared" ref="G513" si="682">E513*0.7</f>
        <v>1845.1999999999998</v>
      </c>
      <c r="I513" s="17">
        <f>'[4]01_2021 UPDATE'!K255</f>
        <v>0</v>
      </c>
      <c r="J513" s="4">
        <f>'[4]01_2021 UPDATE'!L255</f>
        <v>800</v>
      </c>
      <c r="L513" s="17">
        <f>'[4]01_2021 UPDATE'!N255</f>
        <v>0</v>
      </c>
      <c r="M513" s="4">
        <f>'[4]01_2021 UPDATE'!O255</f>
        <v>800</v>
      </c>
      <c r="N513" s="4">
        <f>'[4]01_2021 UPDATE'!P255</f>
        <v>800</v>
      </c>
      <c r="O513" s="4">
        <f>'[4]01_2021 UPDATE'!Q255</f>
        <v>800</v>
      </c>
      <c r="Q513" s="17">
        <f>'[4]01_2021 UPDATE'!S255</f>
        <v>0</v>
      </c>
      <c r="R513" s="4">
        <f t="shared" si="455"/>
        <v>2108.8000000000002</v>
      </c>
      <c r="T513" s="17">
        <f>'[4]01_2021 UPDATE'!V255</f>
        <v>0</v>
      </c>
      <c r="U513" s="4">
        <v>800</v>
      </c>
      <c r="W513" s="17">
        <f>'[4]01_2021 UPDATE'!Y255</f>
        <v>0</v>
      </c>
      <c r="X513" s="4">
        <v>800</v>
      </c>
      <c r="Z513" s="17">
        <f>'[4]01_2021 UPDATE'!AB255</f>
        <v>0</v>
      </c>
      <c r="AA513" s="4">
        <f>'[4]01_2021 UPDATE'!AC255</f>
        <v>1668.75</v>
      </c>
      <c r="AC513" s="17">
        <f>'[4]01_2021 UPDATE'!AE255</f>
        <v>0</v>
      </c>
      <c r="AD513" s="4">
        <f>'[4]01_2021 UPDATE'!AI255</f>
        <v>1650</v>
      </c>
      <c r="AF513" s="17">
        <f>'[4]01_2021 UPDATE'!AK255</f>
        <v>0</v>
      </c>
      <c r="AG513" s="4">
        <v>950</v>
      </c>
      <c r="AI513" s="17">
        <f>'[4]01_2021 UPDATE'!AN255</f>
        <v>0</v>
      </c>
      <c r="AJ513" s="4">
        <f t="shared" si="458"/>
        <v>1977</v>
      </c>
      <c r="AL513" s="17">
        <f>'[4]01_2021 UPDATE'!AQ255</f>
        <v>0</v>
      </c>
      <c r="AM513" s="4">
        <v>1977</v>
      </c>
      <c r="AO513" s="17">
        <f>'[4]01_2021 UPDATE'!AT255</f>
        <v>0</v>
      </c>
      <c r="AP513" s="4">
        <v>1977</v>
      </c>
      <c r="AR513" s="17">
        <f>'[4]01_2021 UPDATE'!AW255</f>
        <v>0</v>
      </c>
      <c r="AS513" s="4">
        <f>E513*0.58</f>
        <v>1528.8799999999999</v>
      </c>
      <c r="AU513" s="17">
        <f>'[4]01_2021 UPDATE'!AZ255</f>
        <v>0</v>
      </c>
      <c r="AV513" s="4">
        <f>MIN(J513,M513,N513,O513,R513,U513,X513,AA513,AD513,AG513,AJ513,AM513,AP513,AS513)</f>
        <v>800</v>
      </c>
      <c r="AW513" s="4">
        <f>MAX(J513,M513,N513,O513,R513,U513,X513,AA513,AD513,AG513,AJ513,AM513,AP513,AS513)</f>
        <v>2108.8000000000002</v>
      </c>
      <c r="AX513" s="17">
        <f>'[4]01_2021 UPDATE'!BC255</f>
        <v>0</v>
      </c>
    </row>
    <row r="514" spans="1:52" x14ac:dyDescent="0.25">
      <c r="A514" s="3"/>
      <c r="C514" s="11" t="s">
        <v>56</v>
      </c>
      <c r="D514" s="3">
        <v>72157</v>
      </c>
      <c r="E514" s="4">
        <v>330</v>
      </c>
      <c r="F514" s="54"/>
      <c r="H514" s="4">
        <f>E514*0.7</f>
        <v>230.99999999999997</v>
      </c>
      <c r="I514" s="17"/>
      <c r="K514" s="4">
        <f>'[4]01_2021 UPDATE'!M255</f>
        <v>95</v>
      </c>
      <c r="L514" s="17"/>
      <c r="P514" s="4">
        <f>'[4]01_2021 UPDATE'!R255</f>
        <v>141.5132208</v>
      </c>
      <c r="Q514" s="17"/>
      <c r="S514" s="4">
        <f>'[4]01_2021 UPDATE'!U255</f>
        <v>119.41</v>
      </c>
      <c r="T514" s="17"/>
      <c r="V514" s="4">
        <f>'[4]01_2021 UPDATE'!X255</f>
        <v>178.52490195410002</v>
      </c>
      <c r="W514" s="17"/>
      <c r="Y514" s="4">
        <f>'[4]01_2021 UPDATE'!AA255</f>
        <v>161.53809375000003</v>
      </c>
      <c r="Z514" s="17"/>
      <c r="AB514" s="4">
        <f>'[4]01_2021 UPDATE'!AD255</f>
        <v>240</v>
      </c>
      <c r="AC514" s="17"/>
      <c r="AE514" s="4">
        <f>'[4]01_2021 UPDATE'!AJ255</f>
        <v>135.6168366</v>
      </c>
      <c r="AF514" s="17"/>
      <c r="AH514" s="4">
        <f>'[4]01_2021 UPDATE'!AM255</f>
        <v>153.3059892</v>
      </c>
      <c r="AI514" s="17"/>
      <c r="AK514" s="4">
        <f>'[4]01_2021 UPDATE'!AP255</f>
        <v>141.5132208</v>
      </c>
      <c r="AL514" s="17"/>
      <c r="AN514" s="4">
        <f>'[4]01_2021 UPDATE'!AS255</f>
        <v>141.5132208</v>
      </c>
      <c r="AO514" s="17"/>
      <c r="AQ514" s="4">
        <f>'[4]01_2021 UPDATE'!AV255</f>
        <v>141.5132208</v>
      </c>
      <c r="AR514" s="17"/>
      <c r="AT514" s="4">
        <f>'[4]01_2021 UPDATE'!AY255</f>
        <v>147.32784079999999</v>
      </c>
      <c r="AU514" s="17"/>
      <c r="AX514" s="17"/>
      <c r="AY514" s="4">
        <f>'[4]01_2021 UPDATE'!BD255</f>
        <v>95</v>
      </c>
      <c r="AZ514" s="4">
        <f>'[4]01_2021 UPDATE'!BE255</f>
        <v>240</v>
      </c>
    </row>
    <row r="515" spans="1:52" x14ac:dyDescent="0.25">
      <c r="A515" s="3" t="s">
        <v>54</v>
      </c>
      <c r="B515" s="1" t="s">
        <v>367</v>
      </c>
      <c r="C515" s="11" t="s">
        <v>64</v>
      </c>
      <c r="D515" s="3">
        <v>72158</v>
      </c>
      <c r="E515" s="4">
        <v>2801</v>
      </c>
      <c r="F515" s="54"/>
      <c r="G515" s="4">
        <f t="shared" ref="G515" si="683">E515*0.7</f>
        <v>1960.6999999999998</v>
      </c>
      <c r="I515" s="17">
        <f>'[4]01_2021 UPDATE'!K256</f>
        <v>0</v>
      </c>
      <c r="J515" s="4">
        <f>'[4]01_2021 UPDATE'!L256</f>
        <v>800</v>
      </c>
      <c r="L515" s="17">
        <f>'[4]01_2021 UPDATE'!N256</f>
        <v>0</v>
      </c>
      <c r="M515" s="4">
        <f>'[4]01_2021 UPDATE'!O256</f>
        <v>800</v>
      </c>
      <c r="N515" s="4">
        <f>'[4]01_2021 UPDATE'!P256</f>
        <v>800</v>
      </c>
      <c r="O515" s="4">
        <f>'[4]01_2021 UPDATE'!Q256</f>
        <v>800</v>
      </c>
      <c r="Q515" s="17">
        <f>'[4]01_2021 UPDATE'!S256</f>
        <v>0</v>
      </c>
      <c r="R515" s="4">
        <f t="shared" si="455"/>
        <v>2240.8000000000002</v>
      </c>
      <c r="T515" s="17">
        <f>'[4]01_2021 UPDATE'!V256</f>
        <v>0</v>
      </c>
      <c r="U515" s="4">
        <v>800</v>
      </c>
      <c r="W515" s="17">
        <f>'[4]01_2021 UPDATE'!Y256</f>
        <v>0</v>
      </c>
      <c r="X515" s="4">
        <v>800</v>
      </c>
      <c r="Z515" s="17">
        <f>'[4]01_2021 UPDATE'!AB256</f>
        <v>0</v>
      </c>
      <c r="AA515" s="4">
        <f>'[4]01_2021 UPDATE'!AC256</f>
        <v>1773.75</v>
      </c>
      <c r="AC515" s="17">
        <f>'[4]01_2021 UPDATE'!AE256</f>
        <v>0</v>
      </c>
      <c r="AD515" s="4">
        <f>'[4]01_2021 UPDATE'!AI256</f>
        <v>1650</v>
      </c>
      <c r="AF515" s="17">
        <f>'[4]01_2021 UPDATE'!AK256</f>
        <v>0</v>
      </c>
      <c r="AG515" s="4">
        <v>950</v>
      </c>
      <c r="AI515" s="17">
        <f>'[4]01_2021 UPDATE'!AN256</f>
        <v>0</v>
      </c>
      <c r="AJ515" s="4">
        <f t="shared" si="458"/>
        <v>2100.75</v>
      </c>
      <c r="AL515" s="17">
        <f>'[4]01_2021 UPDATE'!AQ256</f>
        <v>0</v>
      </c>
      <c r="AM515" s="4">
        <v>2100.75</v>
      </c>
      <c r="AO515" s="17">
        <f>'[4]01_2021 UPDATE'!AT256</f>
        <v>0</v>
      </c>
      <c r="AP515" s="4">
        <v>2100.75</v>
      </c>
      <c r="AR515" s="17">
        <f>'[4]01_2021 UPDATE'!AW256</f>
        <v>0</v>
      </c>
      <c r="AS515" s="4">
        <f>E515*0.58</f>
        <v>1624.58</v>
      </c>
      <c r="AU515" s="17">
        <f>'[4]01_2021 UPDATE'!AZ256</f>
        <v>0</v>
      </c>
      <c r="AV515" s="4">
        <f>MIN(J515,M515,N515,O515,R515,U515,X515,AA515,AD515,AG515,AJ515,AM515,AP515,AS515)</f>
        <v>800</v>
      </c>
      <c r="AW515" s="4">
        <f>MAX(J515,M515,N515,O515,R515,U515,X515,AA515,AD515,AG515,AJ515,AM515,AP515,AS515)</f>
        <v>2240.8000000000002</v>
      </c>
      <c r="AX515" s="17">
        <f>'[4]01_2021 UPDATE'!BC256</f>
        <v>0</v>
      </c>
    </row>
    <row r="516" spans="1:52" x14ac:dyDescent="0.25">
      <c r="A516" s="3"/>
      <c r="C516" s="11" t="s">
        <v>56</v>
      </c>
      <c r="D516" s="3">
        <v>72158</v>
      </c>
      <c r="E516" s="4">
        <v>304</v>
      </c>
      <c r="F516" s="54"/>
      <c r="H516" s="4">
        <f>E516*0.7</f>
        <v>212.79999999999998</v>
      </c>
      <c r="I516" s="17"/>
      <c r="K516" s="4">
        <f>'[4]01_2021 UPDATE'!M256</f>
        <v>95</v>
      </c>
      <c r="L516" s="17"/>
      <c r="P516" s="4">
        <f>'[4]01_2021 UPDATE'!R256</f>
        <v>141.5132208</v>
      </c>
      <c r="Q516" s="17"/>
      <c r="S516" s="4">
        <f>'[4]01_2021 UPDATE'!U256</f>
        <v>110.19</v>
      </c>
      <c r="T516" s="17"/>
      <c r="V516" s="4">
        <f>'[4]01_2021 UPDATE'!X256</f>
        <v>164.24801005729998</v>
      </c>
      <c r="W516" s="17"/>
      <c r="Y516" s="4">
        <f>'[4]01_2021 UPDATE'!AA256</f>
        <v>148.27396874999999</v>
      </c>
      <c r="Z516" s="17"/>
      <c r="AB516" s="4">
        <f>'[4]01_2021 UPDATE'!AD256</f>
        <v>221.25</v>
      </c>
      <c r="AC516" s="17"/>
      <c r="AE516" s="4">
        <f>'[4]01_2021 UPDATE'!AJ256</f>
        <v>135.6168366</v>
      </c>
      <c r="AF516" s="17"/>
      <c r="AH516" s="4">
        <f>'[4]01_2021 UPDATE'!AM256</f>
        <v>153.3059892</v>
      </c>
      <c r="AI516" s="17"/>
      <c r="AK516" s="4">
        <f>'[4]01_2021 UPDATE'!AP256</f>
        <v>141.5132208</v>
      </c>
      <c r="AL516" s="17"/>
      <c r="AN516" s="4">
        <f>'[4]01_2021 UPDATE'!AS256</f>
        <v>141.5132208</v>
      </c>
      <c r="AO516" s="17"/>
      <c r="AQ516" s="4">
        <f>'[4]01_2021 UPDATE'!AV256</f>
        <v>141.5132208</v>
      </c>
      <c r="AR516" s="17"/>
      <c r="AT516" s="4">
        <f>'[4]01_2021 UPDATE'!AY256</f>
        <v>147.32784079999999</v>
      </c>
      <c r="AU516" s="17"/>
      <c r="AX516" s="17"/>
      <c r="AY516" s="4">
        <f>'[4]01_2021 UPDATE'!BD256</f>
        <v>95</v>
      </c>
      <c r="AZ516" s="4">
        <f>'[4]01_2021 UPDATE'!BE256</f>
        <v>221.25</v>
      </c>
    </row>
    <row r="517" spans="1:52" x14ac:dyDescent="0.25">
      <c r="A517" s="3" t="s">
        <v>54</v>
      </c>
      <c r="B517" s="1" t="s">
        <v>368</v>
      </c>
      <c r="C517" s="11" t="s">
        <v>64</v>
      </c>
      <c r="D517" s="3">
        <v>72159</v>
      </c>
      <c r="E517" s="4">
        <v>2363</v>
      </c>
      <c r="F517" s="54"/>
      <c r="G517" s="4">
        <f t="shared" ref="G517" si="684">E517*0.7</f>
        <v>1654.1</v>
      </c>
      <c r="I517" s="17">
        <f>'[4]01_2021 UPDATE'!K257</f>
        <v>0</v>
      </c>
      <c r="J517" s="4">
        <f>'[4]01_2021 UPDATE'!L257</f>
        <v>800</v>
      </c>
      <c r="L517" s="17">
        <f>'[4]01_2021 UPDATE'!N257</f>
        <v>0</v>
      </c>
      <c r="M517" s="4">
        <f>'[4]01_2021 UPDATE'!O257</f>
        <v>800</v>
      </c>
      <c r="N517" s="4">
        <f>'[4]01_2021 UPDATE'!P257</f>
        <v>800</v>
      </c>
      <c r="O517" s="4">
        <f>'[4]01_2021 UPDATE'!Q257</f>
        <v>800</v>
      </c>
      <c r="Q517" s="17">
        <f>'[4]01_2021 UPDATE'!S257</f>
        <v>0</v>
      </c>
      <c r="R517" s="4">
        <f t="shared" si="455"/>
        <v>1890.4</v>
      </c>
      <c r="T517" s="17">
        <f>'[4]01_2021 UPDATE'!V257</f>
        <v>0</v>
      </c>
      <c r="U517" s="4">
        <v>800</v>
      </c>
      <c r="W517" s="17">
        <f>'[4]01_2021 UPDATE'!Y257</f>
        <v>0</v>
      </c>
      <c r="X517" s="4">
        <v>800</v>
      </c>
      <c r="Z517" s="17">
        <f>'[4]01_2021 UPDATE'!AB257</f>
        <v>0</v>
      </c>
      <c r="AA517" s="4">
        <f>'[4]01_2021 UPDATE'!AC257</f>
        <v>1496.25</v>
      </c>
      <c r="AC517" s="17">
        <f>'[4]01_2021 UPDATE'!AE257</f>
        <v>0</v>
      </c>
      <c r="AD517" s="4">
        <f>'[4]01_2021 UPDATE'!AI257</f>
        <v>1650</v>
      </c>
      <c r="AF517" s="17">
        <f>'[4]01_2021 UPDATE'!AK257</f>
        <v>0</v>
      </c>
      <c r="AG517" s="4">
        <v>950</v>
      </c>
      <c r="AI517" s="17">
        <f>'[4]01_2021 UPDATE'!AN257</f>
        <v>0</v>
      </c>
      <c r="AJ517" s="4">
        <f t="shared" si="458"/>
        <v>1772.25</v>
      </c>
      <c r="AL517" s="17">
        <f>'[4]01_2021 UPDATE'!AQ257</f>
        <v>0</v>
      </c>
      <c r="AM517" s="4">
        <v>1772.25</v>
      </c>
      <c r="AO517" s="17">
        <f>'[4]01_2021 UPDATE'!AT257</f>
        <v>0</v>
      </c>
      <c r="AP517" s="4">
        <v>1772.25</v>
      </c>
      <c r="AR517" s="17">
        <f>'[4]01_2021 UPDATE'!AW257</f>
        <v>0</v>
      </c>
      <c r="AS517" s="4">
        <f>E517*0.58</f>
        <v>1370.54</v>
      </c>
      <c r="AU517" s="17">
        <f>'[4]01_2021 UPDATE'!AZ257</f>
        <v>0</v>
      </c>
      <c r="AV517" s="4">
        <f>MIN(J517,M517,N517,O517,R517,U517,X517,AA517,AD517,AG517,AJ517,AM517,AP517,AS517)</f>
        <v>800</v>
      </c>
      <c r="AW517" s="4">
        <f>MAX(J517,M517,N517,O517,R517,U517,X517,AA517,AD517,AG517,AJ517,AM517,AP517,AS517)</f>
        <v>1890.4</v>
      </c>
      <c r="AX517" s="17">
        <f>'[4]01_2021 UPDATE'!BC257</f>
        <v>0</v>
      </c>
    </row>
    <row r="518" spans="1:52" x14ac:dyDescent="0.25">
      <c r="A518" s="3"/>
      <c r="C518" s="11" t="s">
        <v>56</v>
      </c>
      <c r="D518" s="3">
        <v>72159</v>
      </c>
      <c r="E518" s="4">
        <v>335</v>
      </c>
      <c r="F518" s="54"/>
      <c r="H518" s="4">
        <f>E518*0.7</f>
        <v>234.49999999999997</v>
      </c>
      <c r="I518" s="17"/>
      <c r="K518" s="4">
        <f>'[4]01_2021 UPDATE'!M257</f>
        <v>95</v>
      </c>
      <c r="L518" s="17"/>
      <c r="P518" s="4">
        <f>'[4]01_2021 UPDATE'!R257</f>
        <v>111.45573648000001</v>
      </c>
      <c r="Q518" s="17"/>
      <c r="S518" s="4">
        <f>'[4]01_2021 UPDATE'!U257</f>
        <v>87.74</v>
      </c>
      <c r="T518" s="17"/>
      <c r="V518" s="4">
        <f>'[4]01_2021 UPDATE'!X257</f>
        <v>125.31299312480002</v>
      </c>
      <c r="W518" s="17"/>
      <c r="Y518" s="4">
        <f>'[4]01_2021 UPDATE'!AA257</f>
        <v>109.90274999999998</v>
      </c>
      <c r="Z518" s="17"/>
      <c r="AB518" s="4">
        <f>'[4]01_2021 UPDATE'!AD257</f>
        <v>243.75</v>
      </c>
      <c r="AC518" s="17"/>
      <c r="AE518" s="4">
        <f>'[4]01_2021 UPDATE'!AJ257</f>
        <v>106.81174746000001</v>
      </c>
      <c r="AF518" s="17"/>
      <c r="AH518" s="4">
        <f>'[4]01_2021 UPDATE'!AM257</f>
        <v>120.74371452000003</v>
      </c>
      <c r="AI518" s="17"/>
      <c r="AK518" s="4">
        <f>'[4]01_2021 UPDATE'!AP257</f>
        <v>111.45573648000001</v>
      </c>
      <c r="AL518" s="17"/>
      <c r="AN518" s="4">
        <f>'[4]01_2021 UPDATE'!AS257</f>
        <v>111.45573648000001</v>
      </c>
      <c r="AO518" s="17"/>
      <c r="AQ518" s="4">
        <f>'[4]01_2021 UPDATE'!AV257</f>
        <v>111.45573648000001</v>
      </c>
      <c r="AR518" s="17"/>
      <c r="AT518" s="4">
        <f>'[4]01_2021 UPDATE'!AY257</f>
        <v>116.04950590999999</v>
      </c>
      <c r="AU518" s="17"/>
      <c r="AX518" s="17"/>
      <c r="AY518" s="4">
        <f>'[4]01_2021 UPDATE'!BD257</f>
        <v>87.74</v>
      </c>
      <c r="AZ518" s="4">
        <f>'[4]01_2021 UPDATE'!BE257</f>
        <v>243.75</v>
      </c>
    </row>
    <row r="519" spans="1:52" x14ac:dyDescent="0.25">
      <c r="A519" s="3" t="s">
        <v>54</v>
      </c>
      <c r="B519" s="1" t="s">
        <v>369</v>
      </c>
      <c r="C519" s="11" t="s">
        <v>64</v>
      </c>
      <c r="D519" s="3">
        <v>72170</v>
      </c>
      <c r="E519" s="4">
        <v>459</v>
      </c>
      <c r="F519" s="54"/>
      <c r="G519" s="4">
        <f t="shared" ref="G519" si="685">E519*0.7</f>
        <v>321.29999999999995</v>
      </c>
      <c r="I519" s="17">
        <f>'[4]01_2021 UPDATE'!K258</f>
        <v>0</v>
      </c>
      <c r="J519" s="4">
        <v>321.29999999999995</v>
      </c>
      <c r="L519" s="17">
        <f>'[4]01_2021 UPDATE'!N258</f>
        <v>0</v>
      </c>
      <c r="M519" s="4">
        <f t="shared" ref="M519" si="686">E519*0.65</f>
        <v>298.35000000000002</v>
      </c>
      <c r="N519" s="4">
        <f t="shared" ref="N519" si="687">E519*0.75</f>
        <v>344.25</v>
      </c>
      <c r="O519" s="4">
        <f>E519*0.9</f>
        <v>413.1</v>
      </c>
      <c r="Q519" s="17">
        <f>'[4]01_2021 UPDATE'!S258</f>
        <v>0</v>
      </c>
      <c r="R519" s="4">
        <f t="shared" si="455"/>
        <v>367.20000000000005</v>
      </c>
      <c r="T519" s="17">
        <f>'[4]01_2021 UPDATE'!V258</f>
        <v>0</v>
      </c>
      <c r="U519" s="4">
        <v>321.29999999999995</v>
      </c>
      <c r="W519" s="17">
        <f>'[4]01_2021 UPDATE'!Y258</f>
        <v>0</v>
      </c>
      <c r="X519" s="4">
        <v>321.29999999999995</v>
      </c>
      <c r="Z519" s="17">
        <f>'[4]01_2021 UPDATE'!AB258</f>
        <v>0</v>
      </c>
      <c r="AA519" s="4">
        <f>'[4]01_2021 UPDATE'!AC258</f>
        <v>315</v>
      </c>
      <c r="AC519" s="17">
        <f>'[4]01_2021 UPDATE'!AE258</f>
        <v>0</v>
      </c>
      <c r="AD519" s="4">
        <f t="shared" ref="AD519" si="688">E519*0.65</f>
        <v>298.35000000000002</v>
      </c>
      <c r="AF519" s="17">
        <f>'[4]01_2021 UPDATE'!AK258</f>
        <v>0</v>
      </c>
      <c r="AG519" s="4">
        <f>E519*0.85</f>
        <v>390.15</v>
      </c>
      <c r="AI519" s="17">
        <f>'[4]01_2021 UPDATE'!AN258</f>
        <v>0</v>
      </c>
      <c r="AJ519" s="4">
        <f t="shared" si="458"/>
        <v>344.25</v>
      </c>
      <c r="AL519" s="17">
        <f>'[4]01_2021 UPDATE'!AQ258</f>
        <v>0</v>
      </c>
      <c r="AM519" s="4">
        <v>344.25</v>
      </c>
      <c r="AO519" s="17">
        <f>'[4]01_2021 UPDATE'!AT258</f>
        <v>0</v>
      </c>
      <c r="AP519" s="4">
        <v>344.25</v>
      </c>
      <c r="AR519" s="17">
        <f>'[4]01_2021 UPDATE'!AW258</f>
        <v>0</v>
      </c>
      <c r="AS519" s="4">
        <f>E519*0.58</f>
        <v>266.21999999999997</v>
      </c>
      <c r="AU519" s="17">
        <f>'[4]01_2021 UPDATE'!AZ258</f>
        <v>0</v>
      </c>
      <c r="AV519" s="4">
        <f>MIN(J519,M519,N519,O519,R519,U519,X519,AA519,AD519,AG519,AJ519,AM519,AP519,AS519)</f>
        <v>266.21999999999997</v>
      </c>
      <c r="AW519" s="4">
        <f>MAX(J519,M519,N519,O519,R519,U519,X519,AA519,AD519,AG519,AJ519,AM519,AP519,AS519)</f>
        <v>413.1</v>
      </c>
      <c r="AX519" s="17">
        <f>'[4]01_2021 UPDATE'!BC258</f>
        <v>0</v>
      </c>
    </row>
    <row r="520" spans="1:52" x14ac:dyDescent="0.25">
      <c r="A520" s="3"/>
      <c r="C520" s="11" t="s">
        <v>56</v>
      </c>
      <c r="D520" s="3">
        <v>72170</v>
      </c>
      <c r="E520" s="4">
        <v>21</v>
      </c>
      <c r="F520" s="54"/>
      <c r="H520" s="4">
        <f>E520*0.7</f>
        <v>14.7</v>
      </c>
      <c r="I520" s="17"/>
      <c r="K520" s="4">
        <f>'[4]01_2021 UPDATE'!M258</f>
        <v>8.98</v>
      </c>
      <c r="L520" s="17"/>
      <c r="P520" s="4">
        <f>'[4]01_2021 UPDATE'!R258</f>
        <v>10.885898880000003</v>
      </c>
      <c r="Q520" s="17"/>
      <c r="S520" s="4">
        <f>'[4]01_2021 UPDATE'!U258</f>
        <v>8.1199999999999992</v>
      </c>
      <c r="T520" s="17"/>
      <c r="V520" s="4">
        <f>'[4]01_2021 UPDATE'!X258</f>
        <v>12.9831324545</v>
      </c>
      <c r="W520" s="17"/>
      <c r="Y520" s="4">
        <f>'[4]01_2021 UPDATE'!AA258</f>
        <v>10.895531250000001</v>
      </c>
      <c r="Z520" s="17"/>
      <c r="AB520" s="4">
        <f>'[4]01_2021 UPDATE'!AD258</f>
        <v>15</v>
      </c>
      <c r="AC520" s="17"/>
      <c r="AE520" s="4">
        <f>'[4]01_2021 UPDATE'!AJ258</f>
        <v>10.432319760000002</v>
      </c>
      <c r="AF520" s="17"/>
      <c r="AH520" s="4">
        <f>'[4]01_2021 UPDATE'!AM258</f>
        <v>11.793057120000004</v>
      </c>
      <c r="AI520" s="17"/>
      <c r="AK520" s="4">
        <f>'[4]01_2021 UPDATE'!AP258</f>
        <v>10.885898880000003</v>
      </c>
      <c r="AL520" s="17"/>
      <c r="AN520" s="4">
        <f>'[4]01_2021 UPDATE'!AS258</f>
        <v>10.885898880000003</v>
      </c>
      <c r="AO520" s="17"/>
      <c r="AQ520" s="4">
        <f>'[4]01_2021 UPDATE'!AV258</f>
        <v>10.885898880000003</v>
      </c>
      <c r="AR520" s="17"/>
      <c r="AT520" s="4">
        <f>'[4]01_2021 UPDATE'!AY258</f>
        <v>11.337900860000001</v>
      </c>
      <c r="AU520" s="17"/>
      <c r="AX520" s="17"/>
      <c r="AY520" s="4">
        <f>'[4]01_2021 UPDATE'!BD258</f>
        <v>8.1199999999999992</v>
      </c>
      <c r="AZ520" s="4">
        <f>'[4]01_2021 UPDATE'!BE258</f>
        <v>15</v>
      </c>
    </row>
    <row r="521" spans="1:52" x14ac:dyDescent="0.25">
      <c r="A521" s="3" t="s">
        <v>54</v>
      </c>
      <c r="B521" s="1" t="s">
        <v>370</v>
      </c>
      <c r="C521" s="11" t="s">
        <v>64</v>
      </c>
      <c r="D521" s="3">
        <v>72192</v>
      </c>
      <c r="E521" s="4">
        <v>1001</v>
      </c>
      <c r="F521" s="54"/>
      <c r="G521" s="4">
        <f t="shared" ref="G521" si="689">E521*0.7</f>
        <v>700.69999999999993</v>
      </c>
      <c r="I521" s="17">
        <f>'[4]01_2021 UPDATE'!K259</f>
        <v>0</v>
      </c>
      <c r="J521" s="4">
        <v>700.69999999999993</v>
      </c>
      <c r="L521" s="17">
        <f>'[4]01_2021 UPDATE'!N259</f>
        <v>0</v>
      </c>
      <c r="M521" s="4">
        <f t="shared" ref="M521" si="690">E521*0.65</f>
        <v>650.65</v>
      </c>
      <c r="N521" s="4">
        <f t="shared" ref="N521" si="691">E521*0.75</f>
        <v>750.75</v>
      </c>
      <c r="O521" s="4">
        <f>E521*0.9</f>
        <v>900.9</v>
      </c>
      <c r="Q521" s="17">
        <f>'[4]01_2021 UPDATE'!S259</f>
        <v>0</v>
      </c>
      <c r="R521" s="4">
        <f t="shared" si="455"/>
        <v>800.80000000000007</v>
      </c>
      <c r="T521" s="17">
        <f>'[4]01_2021 UPDATE'!V259</f>
        <v>0</v>
      </c>
      <c r="U521" s="4">
        <v>700.69999999999993</v>
      </c>
      <c r="W521" s="17">
        <f>'[4]01_2021 UPDATE'!Y259</f>
        <v>0</v>
      </c>
      <c r="X521" s="4">
        <v>700.69999999999993</v>
      </c>
      <c r="Z521" s="17">
        <f>'[4]01_2021 UPDATE'!AB259</f>
        <v>0</v>
      </c>
      <c r="AA521" s="4">
        <f>'[4]01_2021 UPDATE'!AC259</f>
        <v>675</v>
      </c>
      <c r="AC521" s="17">
        <f>'[4]01_2021 UPDATE'!AE259</f>
        <v>0</v>
      </c>
      <c r="AD521" s="4">
        <f>'[4]01_2021 UPDATE'!AI259</f>
        <v>1200</v>
      </c>
      <c r="AF521" s="17">
        <f>'[4]01_2021 UPDATE'!AK259</f>
        <v>0</v>
      </c>
      <c r="AG521" s="4">
        <f>E521*0.85</f>
        <v>850.85</v>
      </c>
      <c r="AI521" s="17">
        <f>'[4]01_2021 UPDATE'!AN259</f>
        <v>0</v>
      </c>
      <c r="AJ521" s="4">
        <f t="shared" si="458"/>
        <v>750.75</v>
      </c>
      <c r="AL521" s="17">
        <f>'[4]01_2021 UPDATE'!AQ259</f>
        <v>0</v>
      </c>
      <c r="AM521" s="4">
        <v>750.75</v>
      </c>
      <c r="AO521" s="17">
        <f>'[4]01_2021 UPDATE'!AT259</f>
        <v>0</v>
      </c>
      <c r="AP521" s="4">
        <v>750.75</v>
      </c>
      <c r="AR521" s="17">
        <f>'[4]01_2021 UPDATE'!AW259</f>
        <v>0</v>
      </c>
      <c r="AS521" s="4">
        <f>E521*0.58</f>
        <v>580.57999999999993</v>
      </c>
      <c r="AU521" s="17">
        <f>'[4]01_2021 UPDATE'!AZ259</f>
        <v>0</v>
      </c>
      <c r="AV521" s="4">
        <f>MIN(J521,M521,N521,O521,R521,U521,X521,AA521,AD521,AG521,AJ521,AM521,AP521,AS521)</f>
        <v>580.57999999999993</v>
      </c>
      <c r="AW521" s="4">
        <f>MAX(J521,M521,N521,O521,R521,U521,X521,AA521,AD521,AG521,AJ521,AM521,AP521,AS521)</f>
        <v>1200</v>
      </c>
      <c r="AX521" s="17">
        <f>'[4]01_2021 UPDATE'!BC259</f>
        <v>0</v>
      </c>
    </row>
    <row r="522" spans="1:52" x14ac:dyDescent="0.25">
      <c r="A522" s="3"/>
      <c r="C522" s="11" t="s">
        <v>56</v>
      </c>
      <c r="D522" s="3">
        <v>72192</v>
      </c>
      <c r="E522" s="4">
        <v>129</v>
      </c>
      <c r="F522" s="54"/>
      <c r="H522" s="4">
        <f>E522*0.7</f>
        <v>90.3</v>
      </c>
      <c r="I522" s="17"/>
      <c r="K522" s="4">
        <f>'[4]01_2021 UPDATE'!M259</f>
        <v>57</v>
      </c>
      <c r="L522" s="17"/>
      <c r="P522" s="4">
        <f>'[4]01_2021 UPDATE'!R259</f>
        <v>67.060272600000005</v>
      </c>
      <c r="Q522" s="17"/>
      <c r="S522" s="4">
        <f>'[4]01_2021 UPDATE'!U259</f>
        <v>50.86</v>
      </c>
      <c r="T522" s="17"/>
      <c r="V522" s="4">
        <f>'[4]01_2021 UPDATE'!X259</f>
        <v>75.569644252700016</v>
      </c>
      <c r="W522" s="17"/>
      <c r="Y522" s="4">
        <f>'[4]01_2021 UPDATE'!AA259</f>
        <v>68.689218749999995</v>
      </c>
      <c r="Z522" s="17"/>
      <c r="AB522" s="4">
        <f>'[4]01_2021 UPDATE'!AD259</f>
        <v>93.75</v>
      </c>
      <c r="AC522" s="17"/>
      <c r="AE522" s="4">
        <f>'[4]01_2021 UPDATE'!AJ259</f>
        <v>64.266094575000011</v>
      </c>
      <c r="AF522" s="17"/>
      <c r="AH522" s="4">
        <f>'[4]01_2021 UPDATE'!AM259</f>
        <v>72.64862865000002</v>
      </c>
      <c r="AI522" s="17"/>
      <c r="AK522" s="4">
        <f>'[4]01_2021 UPDATE'!AP259</f>
        <v>67.060272600000005</v>
      </c>
      <c r="AL522" s="17"/>
      <c r="AN522" s="4">
        <f>'[4]01_2021 UPDATE'!AS259</f>
        <v>67.060272600000005</v>
      </c>
      <c r="AO522" s="17"/>
      <c r="AQ522" s="4">
        <f>'[4]01_2021 UPDATE'!AV259</f>
        <v>67.060272600000005</v>
      </c>
      <c r="AR522" s="17"/>
      <c r="AT522" s="4">
        <f>'[4]01_2021 UPDATE'!AY259</f>
        <v>70.263631314999998</v>
      </c>
      <c r="AU522" s="17"/>
      <c r="AX522" s="17"/>
      <c r="AY522" s="4">
        <f>'[4]01_2021 UPDATE'!BD259</f>
        <v>50.86</v>
      </c>
      <c r="AZ522" s="4">
        <f>'[4]01_2021 UPDATE'!BE259</f>
        <v>93.75</v>
      </c>
    </row>
    <row r="523" spans="1:52" x14ac:dyDescent="0.25">
      <c r="A523" s="3" t="s">
        <v>54</v>
      </c>
      <c r="B523" s="1" t="s">
        <v>371</v>
      </c>
      <c r="C523" s="11" t="s">
        <v>64</v>
      </c>
      <c r="D523" s="3">
        <v>72193</v>
      </c>
      <c r="E523" s="4">
        <v>1513</v>
      </c>
      <c r="F523" s="54"/>
      <c r="G523" s="4">
        <f t="shared" ref="G523" si="692">E523*0.7</f>
        <v>1059.0999999999999</v>
      </c>
      <c r="I523" s="17">
        <f>'[4]01_2021 UPDATE'!K260</f>
        <v>0</v>
      </c>
      <c r="J523" s="4">
        <v>1059.0999999999999</v>
      </c>
      <c r="L523" s="17">
        <f>'[4]01_2021 UPDATE'!N260</f>
        <v>0</v>
      </c>
      <c r="M523" s="4">
        <f t="shared" ref="M523" si="693">E523*0.65</f>
        <v>983.45</v>
      </c>
      <c r="N523" s="4">
        <f t="shared" ref="N523" si="694">E523*0.75</f>
        <v>1134.75</v>
      </c>
      <c r="O523" s="4">
        <f>E523*0.9</f>
        <v>1361.7</v>
      </c>
      <c r="Q523" s="17">
        <f>'[4]01_2021 UPDATE'!S260</f>
        <v>0</v>
      </c>
      <c r="R523" s="4">
        <f t="shared" si="455"/>
        <v>1210.4000000000001</v>
      </c>
      <c r="T523" s="17">
        <f>'[4]01_2021 UPDATE'!V260</f>
        <v>0</v>
      </c>
      <c r="U523" s="4">
        <v>1059.0999999999999</v>
      </c>
      <c r="W523" s="17">
        <f>'[4]01_2021 UPDATE'!Y260</f>
        <v>0</v>
      </c>
      <c r="X523" s="4">
        <v>1059.0999999999999</v>
      </c>
      <c r="Z523" s="17">
        <f>'[4]01_2021 UPDATE'!AB260</f>
        <v>0</v>
      </c>
      <c r="AA523" s="4">
        <f>'[4]01_2021 UPDATE'!AC260</f>
        <v>1020</v>
      </c>
      <c r="AC523" s="17">
        <f>'[4]01_2021 UPDATE'!AE260</f>
        <v>0</v>
      </c>
      <c r="AD523" s="4">
        <f>'[4]01_2021 UPDATE'!AI260</f>
        <v>1200</v>
      </c>
      <c r="AF523" s="17">
        <f>'[4]01_2021 UPDATE'!AK260</f>
        <v>0</v>
      </c>
      <c r="AG523" s="4">
        <v>1195</v>
      </c>
      <c r="AI523" s="17">
        <f>'[4]01_2021 UPDATE'!AN260</f>
        <v>0</v>
      </c>
      <c r="AJ523" s="4">
        <f t="shared" si="458"/>
        <v>1134.75</v>
      </c>
      <c r="AL523" s="17">
        <f>'[4]01_2021 UPDATE'!AQ260</f>
        <v>0</v>
      </c>
      <c r="AM523" s="4">
        <v>1134.75</v>
      </c>
      <c r="AO523" s="17">
        <f>'[4]01_2021 UPDATE'!AT260</f>
        <v>0</v>
      </c>
      <c r="AP523" s="4">
        <v>1134.75</v>
      </c>
      <c r="AR523" s="17">
        <f>'[4]01_2021 UPDATE'!AW260</f>
        <v>0</v>
      </c>
      <c r="AS523" s="4">
        <f>E523*0.58</f>
        <v>877.54</v>
      </c>
      <c r="AU523" s="17">
        <f>'[4]01_2021 UPDATE'!AZ260</f>
        <v>0</v>
      </c>
      <c r="AV523" s="4">
        <f>MIN(J523,M523,N523,O523,R523,U523,X523,AA523,AD523,AG523,AJ523,AM523,AP523,AS523)</f>
        <v>877.54</v>
      </c>
      <c r="AW523" s="4">
        <f>MAX(J523,M523,N523,O523,R523,U523,X523,AA523,AD523,AG523,AJ523,AM523,AP523,AS523)</f>
        <v>1361.7</v>
      </c>
      <c r="AX523" s="17">
        <f>'[4]01_2021 UPDATE'!BC260</f>
        <v>0</v>
      </c>
    </row>
    <row r="524" spans="1:52" x14ac:dyDescent="0.25">
      <c r="A524" s="3"/>
      <c r="C524" s="11" t="s">
        <v>56</v>
      </c>
      <c r="D524" s="3">
        <v>72193</v>
      </c>
      <c r="E524" s="4">
        <v>136</v>
      </c>
      <c r="F524" s="54"/>
      <c r="H524" s="4">
        <f>E524*0.7</f>
        <v>95.199999999999989</v>
      </c>
      <c r="I524" s="17"/>
      <c r="K524" s="4">
        <f>'[4]01_2021 UPDATE'!M260</f>
        <v>60.72</v>
      </c>
      <c r="L524" s="17"/>
      <c r="P524" s="4">
        <f>'[4]01_2021 UPDATE'!R260</f>
        <v>71.433947520000004</v>
      </c>
      <c r="Q524" s="17"/>
      <c r="S524" s="4">
        <f>'[4]01_2021 UPDATE'!U260</f>
        <v>53.93</v>
      </c>
      <c r="T524" s="17"/>
      <c r="V524" s="4">
        <f>'[4]01_2021 UPDATE'!X260</f>
        <v>80.573554893000008</v>
      </c>
      <c r="W524" s="17"/>
      <c r="Y524" s="4">
        <f>'[4]01_2021 UPDATE'!AA260</f>
        <v>72.952687499999996</v>
      </c>
      <c r="Z524" s="17"/>
      <c r="AB524" s="4">
        <f>'[4]01_2021 UPDATE'!AD260</f>
        <v>99</v>
      </c>
      <c r="AC524" s="17"/>
      <c r="AE524" s="4">
        <f>'[4]01_2021 UPDATE'!AJ260</f>
        <v>68.457533040000001</v>
      </c>
      <c r="AF524" s="17"/>
      <c r="AH524" s="4">
        <f>'[4]01_2021 UPDATE'!AM260</f>
        <v>77.386776480000009</v>
      </c>
      <c r="AI524" s="17"/>
      <c r="AK524" s="4">
        <f>'[4]01_2021 UPDATE'!AP260</f>
        <v>71.433947520000004</v>
      </c>
      <c r="AL524" s="17"/>
      <c r="AN524" s="4">
        <f>'[4]01_2021 UPDATE'!AS260</f>
        <v>71.433947520000004</v>
      </c>
      <c r="AO524" s="17"/>
      <c r="AQ524" s="4">
        <f>'[4]01_2021 UPDATE'!AV260</f>
        <v>71.433947520000004</v>
      </c>
      <c r="AR524" s="17"/>
      <c r="AT524" s="4">
        <f>'[4]01_2021 UPDATE'!AY260</f>
        <v>75.262254484999985</v>
      </c>
      <c r="AU524" s="17"/>
      <c r="AX524" s="17"/>
      <c r="AY524" s="4">
        <f>'[4]01_2021 UPDATE'!BD260</f>
        <v>53.93</v>
      </c>
      <c r="AZ524" s="4">
        <f>'[4]01_2021 UPDATE'!BE260</f>
        <v>99</v>
      </c>
    </row>
    <row r="525" spans="1:52" x14ac:dyDescent="0.25">
      <c r="A525" s="3" t="s">
        <v>54</v>
      </c>
      <c r="B525" s="1" t="s">
        <v>372</v>
      </c>
      <c r="C525" s="11" t="s">
        <v>64</v>
      </c>
      <c r="D525" s="3">
        <v>72194</v>
      </c>
      <c r="E525" s="4">
        <v>1457</v>
      </c>
      <c r="F525" s="54"/>
      <c r="G525" s="4">
        <f t="shared" ref="G525" si="695">E525*0.7</f>
        <v>1019.9</v>
      </c>
      <c r="I525" s="17">
        <f>'[4]01_2021 UPDATE'!K261</f>
        <v>0</v>
      </c>
      <c r="J525" s="4">
        <v>1019.9</v>
      </c>
      <c r="L525" s="17">
        <f>'[4]01_2021 UPDATE'!N261</f>
        <v>0</v>
      </c>
      <c r="M525" s="4">
        <f t="shared" ref="M525" si="696">E525*0.65</f>
        <v>947.05000000000007</v>
      </c>
      <c r="N525" s="4">
        <f t="shared" ref="N525" si="697">E525*0.75</f>
        <v>1092.75</v>
      </c>
      <c r="O525" s="4">
        <f>E525*0.9</f>
        <v>1311.3</v>
      </c>
      <c r="Q525" s="17">
        <f>'[4]01_2021 UPDATE'!S261</f>
        <v>0</v>
      </c>
      <c r="R525" s="4">
        <f t="shared" si="455"/>
        <v>1165.6000000000001</v>
      </c>
      <c r="T525" s="17">
        <f>'[4]01_2021 UPDATE'!V261</f>
        <v>0</v>
      </c>
      <c r="U525" s="4">
        <v>1019.9</v>
      </c>
      <c r="W525" s="17">
        <f>'[4]01_2021 UPDATE'!Y261</f>
        <v>0</v>
      </c>
      <c r="X525" s="4">
        <v>1019.9</v>
      </c>
      <c r="Z525" s="17">
        <f>'[4]01_2021 UPDATE'!AB261</f>
        <v>0</v>
      </c>
      <c r="AA525" s="4">
        <f>'[4]01_2021 UPDATE'!AC261</f>
        <v>982.5</v>
      </c>
      <c r="AC525" s="17">
        <f>'[4]01_2021 UPDATE'!AE261</f>
        <v>0</v>
      </c>
      <c r="AD525" s="4">
        <f>'[4]01_2021 UPDATE'!AI261</f>
        <v>1200</v>
      </c>
      <c r="AF525" s="17">
        <f>'[4]01_2021 UPDATE'!AK261</f>
        <v>0</v>
      </c>
      <c r="AG525" s="4">
        <v>1195</v>
      </c>
      <c r="AI525" s="17">
        <f>'[4]01_2021 UPDATE'!AN261</f>
        <v>0</v>
      </c>
      <c r="AJ525" s="4">
        <f t="shared" si="458"/>
        <v>1092.75</v>
      </c>
      <c r="AL525" s="17">
        <f>'[4]01_2021 UPDATE'!AQ261</f>
        <v>0</v>
      </c>
      <c r="AM525" s="4">
        <v>1092.75</v>
      </c>
      <c r="AO525" s="17">
        <f>'[4]01_2021 UPDATE'!AT261</f>
        <v>0</v>
      </c>
      <c r="AP525" s="4">
        <v>1092.75</v>
      </c>
      <c r="AR525" s="17">
        <f>'[4]01_2021 UPDATE'!AW261</f>
        <v>0</v>
      </c>
      <c r="AS525" s="4">
        <f>E525*0.58</f>
        <v>845.06</v>
      </c>
      <c r="AU525" s="17">
        <f>'[4]01_2021 UPDATE'!AZ261</f>
        <v>0</v>
      </c>
      <c r="AV525" s="4">
        <f>MIN(J525,M525,N525,O525,R525,U525,X525,AA525,AD525,AG525,AJ525,AM525,AP525,AS525)</f>
        <v>845.06</v>
      </c>
      <c r="AW525" s="4">
        <f>MAX(J525,M525,N525,O525,R525,U525,X525,AA525,AD525,AG525,AJ525,AM525,AP525,AS525)</f>
        <v>1311.3</v>
      </c>
      <c r="AX525" s="17">
        <f>'[4]01_2021 UPDATE'!BC261</f>
        <v>0</v>
      </c>
    </row>
    <row r="526" spans="1:52" x14ac:dyDescent="0.25">
      <c r="A526" s="3"/>
      <c r="C526" s="11" t="s">
        <v>56</v>
      </c>
      <c r="D526" s="3">
        <v>72194</v>
      </c>
      <c r="E526" s="4">
        <v>143</v>
      </c>
      <c r="F526" s="54"/>
      <c r="H526" s="4">
        <f>E526*0.7</f>
        <v>100.1</v>
      </c>
      <c r="I526" s="17"/>
      <c r="K526" s="4">
        <f>'[4]01_2021 UPDATE'!M261</f>
        <v>64.02</v>
      </c>
      <c r="L526" s="17"/>
      <c r="P526" s="4">
        <f>'[4]01_2021 UPDATE'!R261</f>
        <v>75.319108200000002</v>
      </c>
      <c r="Q526" s="17"/>
      <c r="S526" s="4">
        <f>'[4]01_2021 UPDATE'!U261</f>
        <v>56.66</v>
      </c>
      <c r="T526" s="17"/>
      <c r="V526" s="4">
        <f>'[4]01_2021 UPDATE'!X261</f>
        <v>84.379575631000009</v>
      </c>
      <c r="W526" s="17"/>
      <c r="Y526" s="4">
        <f>'[4]01_2021 UPDATE'!AA261</f>
        <v>76.742437500000008</v>
      </c>
      <c r="Z526" s="17"/>
      <c r="AB526" s="4">
        <f>'[4]01_2021 UPDATE'!AD261</f>
        <v>104.25</v>
      </c>
      <c r="AC526" s="17"/>
      <c r="AE526" s="4">
        <f>'[4]01_2021 UPDATE'!AJ261</f>
        <v>72.180812025000009</v>
      </c>
      <c r="AF526" s="17"/>
      <c r="AH526" s="4">
        <f>'[4]01_2021 UPDATE'!AM261</f>
        <v>81.595700550000018</v>
      </c>
      <c r="AI526" s="17"/>
      <c r="AK526" s="4">
        <f>'[4]01_2021 UPDATE'!AP261</f>
        <v>75.319108200000002</v>
      </c>
      <c r="AL526" s="17"/>
      <c r="AN526" s="4">
        <f>'[4]01_2021 UPDATE'!AS261</f>
        <v>75.319108200000002</v>
      </c>
      <c r="AO526" s="17"/>
      <c r="AQ526" s="4">
        <f>'[4]01_2021 UPDATE'!AV261</f>
        <v>75.319108200000002</v>
      </c>
      <c r="AR526" s="17"/>
      <c r="AT526" s="4">
        <f>'[4]01_2021 UPDATE'!AY261</f>
        <v>78.423784532500008</v>
      </c>
      <c r="AU526" s="17"/>
      <c r="AX526" s="17"/>
      <c r="AY526" s="4">
        <f>'[4]01_2021 UPDATE'!BD261</f>
        <v>56.66</v>
      </c>
      <c r="AZ526" s="4">
        <f>'[4]01_2021 UPDATE'!BE261</f>
        <v>104.25</v>
      </c>
    </row>
    <row r="527" spans="1:52" x14ac:dyDescent="0.25">
      <c r="A527" s="3" t="s">
        <v>54</v>
      </c>
      <c r="B527" s="1" t="s">
        <v>373</v>
      </c>
      <c r="C527" s="11" t="s">
        <v>64</v>
      </c>
      <c r="D527" s="3">
        <v>72195</v>
      </c>
      <c r="E527" s="4">
        <v>2310</v>
      </c>
      <c r="F527" s="54"/>
      <c r="G527" s="4">
        <f t="shared" ref="G527" si="698">E527*0.7</f>
        <v>1617</v>
      </c>
      <c r="I527" s="17">
        <f>'[4]01_2021 UPDATE'!K262</f>
        <v>0</v>
      </c>
      <c r="J527" s="4">
        <f>'[4]01_2021 UPDATE'!L262</f>
        <v>800</v>
      </c>
      <c r="L527" s="17">
        <f>'[4]01_2021 UPDATE'!N262</f>
        <v>0</v>
      </c>
      <c r="M527" s="4">
        <f>'[4]01_2021 UPDATE'!O262</f>
        <v>800</v>
      </c>
      <c r="N527" s="4">
        <f>'[4]01_2021 UPDATE'!P262</f>
        <v>800</v>
      </c>
      <c r="O527" s="4">
        <f>'[4]01_2021 UPDATE'!Q262</f>
        <v>800</v>
      </c>
      <c r="Q527" s="17">
        <f>'[4]01_2021 UPDATE'!S262</f>
        <v>0</v>
      </c>
      <c r="R527" s="4">
        <f t="shared" si="455"/>
        <v>1848</v>
      </c>
      <c r="T527" s="17">
        <f>'[4]01_2021 UPDATE'!V262</f>
        <v>0</v>
      </c>
      <c r="U527" s="4">
        <v>800</v>
      </c>
      <c r="W527" s="17">
        <f>'[4]01_2021 UPDATE'!Y262</f>
        <v>0</v>
      </c>
      <c r="X527" s="4">
        <v>800</v>
      </c>
      <c r="Z527" s="17">
        <f>'[4]01_2021 UPDATE'!AB262</f>
        <v>0</v>
      </c>
      <c r="AA527" s="4">
        <f>'[4]01_2021 UPDATE'!AC262</f>
        <v>1462.5</v>
      </c>
      <c r="AC527" s="17">
        <f>'[4]01_2021 UPDATE'!AE262</f>
        <v>0</v>
      </c>
      <c r="AD527" s="4">
        <f>'[4]01_2021 UPDATE'!AI262</f>
        <v>1650</v>
      </c>
      <c r="AF527" s="17">
        <f>'[4]01_2021 UPDATE'!AK262</f>
        <v>0</v>
      </c>
      <c r="AG527" s="4">
        <v>950</v>
      </c>
      <c r="AI527" s="17">
        <f>'[4]01_2021 UPDATE'!AN262</f>
        <v>0</v>
      </c>
      <c r="AJ527" s="4">
        <f t="shared" si="458"/>
        <v>1732.5</v>
      </c>
      <c r="AL527" s="17">
        <f>'[4]01_2021 UPDATE'!AQ262</f>
        <v>0</v>
      </c>
      <c r="AM527" s="4">
        <v>1732.5</v>
      </c>
      <c r="AO527" s="17">
        <f>'[4]01_2021 UPDATE'!AT262</f>
        <v>0</v>
      </c>
      <c r="AP527" s="4">
        <v>1732.5</v>
      </c>
      <c r="AR527" s="17">
        <f>'[4]01_2021 UPDATE'!AW262</f>
        <v>0</v>
      </c>
      <c r="AS527" s="4">
        <f>E527*0.58</f>
        <v>1339.8</v>
      </c>
      <c r="AU527" s="17">
        <f>'[4]01_2021 UPDATE'!AZ262</f>
        <v>0</v>
      </c>
      <c r="AV527" s="4">
        <f>MIN(J527,M527,N527,O527,R527,U527,X527,AA527,AD527,AG527,AJ527,AM527,AP527,AS527)</f>
        <v>800</v>
      </c>
      <c r="AW527" s="4">
        <f>MAX(J527,M527,N527,O527,R527,U527,X527,AA527,AD527,AG527,AJ527,AM527,AP527,AS527)</f>
        <v>1848</v>
      </c>
      <c r="AX527" s="17">
        <f>'[4]01_2021 UPDATE'!BC262</f>
        <v>0</v>
      </c>
    </row>
    <row r="528" spans="1:52" x14ac:dyDescent="0.25">
      <c r="A528" s="3"/>
      <c r="C528" s="11" t="s">
        <v>56</v>
      </c>
      <c r="D528" s="3">
        <v>72195</v>
      </c>
      <c r="E528" s="4">
        <v>191</v>
      </c>
      <c r="F528" s="54"/>
      <c r="H528" s="4">
        <f>E528*0.7</f>
        <v>133.69999999999999</v>
      </c>
      <c r="I528" s="17"/>
      <c r="K528" s="4">
        <f>'[4]01_2021 UPDATE'!M262</f>
        <v>95</v>
      </c>
      <c r="L528" s="17"/>
      <c r="P528" s="4">
        <f>'[4]01_2021 UPDATE'!R262</f>
        <v>107.08206155999999</v>
      </c>
      <c r="Q528" s="17"/>
      <c r="S528" s="4">
        <f>'[4]01_2021 UPDATE'!U262</f>
        <v>68.14</v>
      </c>
      <c r="T528" s="17"/>
      <c r="V528" s="4">
        <f>'[4]01_2021 UPDATE'!X262</f>
        <v>101.64376239420001</v>
      </c>
      <c r="W528" s="17"/>
      <c r="Y528" s="4">
        <f>'[4]01_2021 UPDATE'!AA262</f>
        <v>91.901437500000014</v>
      </c>
      <c r="Z528" s="17"/>
      <c r="AB528" s="4">
        <f>'[4]01_2021 UPDATE'!AD262</f>
        <v>138.75</v>
      </c>
      <c r="AC528" s="17"/>
      <c r="AE528" s="4">
        <f>'[4]01_2021 UPDATE'!AJ262</f>
        <v>86.751445770000004</v>
      </c>
      <c r="AF528" s="17"/>
      <c r="AH528" s="4">
        <f>'[4]01_2021 UPDATE'!AM262</f>
        <v>98.066851740000004</v>
      </c>
      <c r="AI528" s="17"/>
      <c r="AK528" s="4">
        <f>'[4]01_2021 UPDATE'!AP262</f>
        <v>107.08206155999999</v>
      </c>
      <c r="AL528" s="17"/>
      <c r="AN528" s="4">
        <f>'[4]01_2021 UPDATE'!AS262</f>
        <v>107.08206155999999</v>
      </c>
      <c r="AO528" s="17"/>
      <c r="AQ528" s="4">
        <f>'[4]01_2021 UPDATE'!AV262</f>
        <v>107.08206155999999</v>
      </c>
      <c r="AR528" s="17"/>
      <c r="AT528" s="4">
        <f>'[4]01_2021 UPDATE'!AY262</f>
        <v>94.290899284999995</v>
      </c>
      <c r="AU528" s="17"/>
      <c r="AX528" s="17"/>
      <c r="AY528" s="4">
        <f>'[4]01_2021 UPDATE'!BD262</f>
        <v>68.14</v>
      </c>
      <c r="AZ528" s="4">
        <f>'[4]01_2021 UPDATE'!BE262</f>
        <v>138.75</v>
      </c>
    </row>
    <row r="529" spans="1:52" x14ac:dyDescent="0.25">
      <c r="A529" s="3" t="s">
        <v>54</v>
      </c>
      <c r="B529" s="1" t="s">
        <v>374</v>
      </c>
      <c r="C529" s="11" t="s">
        <v>64</v>
      </c>
      <c r="D529" s="3">
        <v>72196</v>
      </c>
      <c r="E529" s="4">
        <v>2476</v>
      </c>
      <c r="F529" s="54"/>
      <c r="G529" s="4">
        <f t="shared" ref="G529" si="699">E529*0.7</f>
        <v>1733.1999999999998</v>
      </c>
      <c r="I529" s="17">
        <f>'[4]01_2021 UPDATE'!K263</f>
        <v>0</v>
      </c>
      <c r="J529" s="4">
        <f>'[4]01_2021 UPDATE'!L263</f>
        <v>800</v>
      </c>
      <c r="L529" s="17">
        <f>'[4]01_2021 UPDATE'!N263</f>
        <v>0</v>
      </c>
      <c r="M529" s="4">
        <f>'[4]01_2021 UPDATE'!O263</f>
        <v>800</v>
      </c>
      <c r="N529" s="4">
        <f>'[4]01_2021 UPDATE'!P263</f>
        <v>800</v>
      </c>
      <c r="O529" s="4">
        <f>'[4]01_2021 UPDATE'!Q263</f>
        <v>800</v>
      </c>
      <c r="Q529" s="17">
        <f>'[4]01_2021 UPDATE'!S263</f>
        <v>0</v>
      </c>
      <c r="R529" s="4">
        <f t="shared" si="455"/>
        <v>1980.8000000000002</v>
      </c>
      <c r="T529" s="17">
        <f>'[4]01_2021 UPDATE'!V263</f>
        <v>0</v>
      </c>
      <c r="U529" s="4">
        <v>800</v>
      </c>
      <c r="W529" s="17">
        <f>'[4]01_2021 UPDATE'!Y263</f>
        <v>0</v>
      </c>
      <c r="X529" s="4">
        <v>800</v>
      </c>
      <c r="Z529" s="17">
        <f>'[4]01_2021 UPDATE'!AB263</f>
        <v>0</v>
      </c>
      <c r="AA529" s="4">
        <f>'[4]01_2021 UPDATE'!AC263</f>
        <v>1567.5</v>
      </c>
      <c r="AC529" s="17">
        <f>'[4]01_2021 UPDATE'!AE263</f>
        <v>0</v>
      </c>
      <c r="AD529" s="4">
        <f>'[4]01_2021 UPDATE'!AI263</f>
        <v>1650</v>
      </c>
      <c r="AF529" s="17">
        <f>'[4]01_2021 UPDATE'!AK263</f>
        <v>0</v>
      </c>
      <c r="AG529" s="4">
        <v>950</v>
      </c>
      <c r="AI529" s="17">
        <f>'[4]01_2021 UPDATE'!AN263</f>
        <v>0</v>
      </c>
      <c r="AJ529" s="4">
        <f t="shared" si="458"/>
        <v>1857</v>
      </c>
      <c r="AL529" s="17">
        <f>'[4]01_2021 UPDATE'!AQ263</f>
        <v>0</v>
      </c>
      <c r="AM529" s="4">
        <v>1857</v>
      </c>
      <c r="AO529" s="17">
        <f>'[4]01_2021 UPDATE'!AT263</f>
        <v>0</v>
      </c>
      <c r="AP529" s="4">
        <v>1857</v>
      </c>
      <c r="AR529" s="17">
        <f>'[4]01_2021 UPDATE'!AW263</f>
        <v>0</v>
      </c>
      <c r="AS529" s="4">
        <f>E529*0.58</f>
        <v>1436.08</v>
      </c>
      <c r="AU529" s="17">
        <f>'[4]01_2021 UPDATE'!AZ263</f>
        <v>0</v>
      </c>
      <c r="AV529" s="4">
        <f>MIN(J529,M529,N529,O529,R529,U529,X529,AA529,AD529,AG529,AJ529,AM529,AP529,AS529)</f>
        <v>800</v>
      </c>
      <c r="AW529" s="4">
        <f>MAX(J529,M529,N529,O529,R529,U529,X529,AA529,AD529,AG529,AJ529,AM529,AP529,AS529)</f>
        <v>1980.8000000000002</v>
      </c>
      <c r="AX529" s="17">
        <f>'[4]01_2021 UPDATE'!BC263</f>
        <v>0</v>
      </c>
    </row>
    <row r="530" spans="1:52" x14ac:dyDescent="0.25">
      <c r="A530" s="3"/>
      <c r="C530" s="11" t="s">
        <v>56</v>
      </c>
      <c r="D530" s="3">
        <v>72196</v>
      </c>
      <c r="E530" s="4">
        <v>227</v>
      </c>
      <c r="F530" s="54"/>
      <c r="H530" s="4">
        <f>E530*0.7</f>
        <v>158.89999999999998</v>
      </c>
      <c r="I530" s="17"/>
      <c r="K530" s="4">
        <f>'[4]01_2021 UPDATE'!M263</f>
        <v>95</v>
      </c>
      <c r="L530" s="17"/>
      <c r="P530" s="4">
        <f>'[4]01_2021 UPDATE'!R263</f>
        <v>107.08206155999999</v>
      </c>
      <c r="Q530" s="17"/>
      <c r="S530" s="4">
        <f>'[4]01_2021 UPDATE'!U263</f>
        <v>80.7</v>
      </c>
      <c r="T530" s="17"/>
      <c r="V530" s="4">
        <f>'[4]01_2021 UPDATE'!X263</f>
        <v>120.2045846859</v>
      </c>
      <c r="W530" s="17"/>
      <c r="Y530" s="4">
        <f>'[4]01_2021 UPDATE'!AA263</f>
        <v>108.95531249999999</v>
      </c>
      <c r="Z530" s="17"/>
      <c r="AB530" s="4">
        <f>'[4]01_2021 UPDATE'!AD263</f>
        <v>165</v>
      </c>
      <c r="AC530" s="17"/>
      <c r="AE530" s="4">
        <f>'[4]01_2021 UPDATE'!AJ263</f>
        <v>102.62030899499999</v>
      </c>
      <c r="AF530" s="17"/>
      <c r="AH530" s="4">
        <f>'[4]01_2021 UPDATE'!AM263</f>
        <v>116.00556668999999</v>
      </c>
      <c r="AI530" s="17"/>
      <c r="AK530" s="4">
        <f>'[4]01_2021 UPDATE'!AP263</f>
        <v>107.08206155999999</v>
      </c>
      <c r="AL530" s="17"/>
      <c r="AN530" s="4">
        <f>'[4]01_2021 UPDATE'!AS263</f>
        <v>107.08206155999999</v>
      </c>
      <c r="AO530" s="17"/>
      <c r="AQ530" s="4">
        <f>'[4]01_2021 UPDATE'!AV263</f>
        <v>107.08206155999999</v>
      </c>
      <c r="AR530" s="17"/>
      <c r="AT530" s="4">
        <f>'[4]01_2021 UPDATE'!AY263</f>
        <v>111.978889565</v>
      </c>
      <c r="AU530" s="17"/>
      <c r="AX530" s="17"/>
      <c r="AY530" s="4">
        <f>'[4]01_2021 UPDATE'!BD263</f>
        <v>80.7</v>
      </c>
      <c r="AZ530" s="4">
        <f>'[4]01_2021 UPDATE'!BE263</f>
        <v>165</v>
      </c>
    </row>
    <row r="531" spans="1:52" x14ac:dyDescent="0.25">
      <c r="A531" s="3" t="s">
        <v>54</v>
      </c>
      <c r="B531" s="1" t="s">
        <v>375</v>
      </c>
      <c r="C531" s="11" t="s">
        <v>64</v>
      </c>
      <c r="D531" s="3">
        <v>72197</v>
      </c>
      <c r="E531" s="4">
        <v>3014</v>
      </c>
      <c r="F531" s="54"/>
      <c r="G531" s="4">
        <f t="shared" ref="G531" si="700">E531*0.7</f>
        <v>2109.7999999999997</v>
      </c>
      <c r="I531" s="17">
        <f>'[4]01_2021 UPDATE'!K264</f>
        <v>0</v>
      </c>
      <c r="J531" s="4">
        <f>'[4]01_2021 UPDATE'!L264</f>
        <v>800</v>
      </c>
      <c r="L531" s="17">
        <f>'[4]01_2021 UPDATE'!N264</f>
        <v>0</v>
      </c>
      <c r="M531" s="4">
        <f>'[4]01_2021 UPDATE'!O264</f>
        <v>800</v>
      </c>
      <c r="N531" s="4">
        <f>'[4]01_2021 UPDATE'!P264</f>
        <v>800</v>
      </c>
      <c r="O531" s="4">
        <f>'[4]01_2021 UPDATE'!Q264</f>
        <v>800</v>
      </c>
      <c r="Q531" s="17">
        <f>'[4]01_2021 UPDATE'!S264</f>
        <v>0</v>
      </c>
      <c r="R531" s="4">
        <f t="shared" si="455"/>
        <v>2411.2000000000003</v>
      </c>
      <c r="T531" s="17">
        <f>'[4]01_2021 UPDATE'!V264</f>
        <v>0</v>
      </c>
      <c r="U531" s="4">
        <v>800</v>
      </c>
      <c r="W531" s="17">
        <f>'[4]01_2021 UPDATE'!Y264</f>
        <v>0</v>
      </c>
      <c r="X531" s="4">
        <v>800</v>
      </c>
      <c r="Z531" s="17">
        <f>'[4]01_2021 UPDATE'!AB264</f>
        <v>0</v>
      </c>
      <c r="AA531" s="4">
        <f>'[4]01_2021 UPDATE'!AC264</f>
        <v>1908.75</v>
      </c>
      <c r="AC531" s="17">
        <f>'[4]01_2021 UPDATE'!AE264</f>
        <v>0</v>
      </c>
      <c r="AD531" s="4">
        <f>'[4]01_2021 UPDATE'!AI264</f>
        <v>1650</v>
      </c>
      <c r="AF531" s="17">
        <f>'[4]01_2021 UPDATE'!AK264</f>
        <v>0</v>
      </c>
      <c r="AG531" s="4">
        <v>950</v>
      </c>
      <c r="AI531" s="17">
        <f>'[4]01_2021 UPDATE'!AN264</f>
        <v>0</v>
      </c>
      <c r="AJ531" s="4">
        <f t="shared" si="458"/>
        <v>2260.5</v>
      </c>
      <c r="AL531" s="17">
        <f>'[4]01_2021 UPDATE'!AQ264</f>
        <v>0</v>
      </c>
      <c r="AM531" s="4">
        <v>2260.5</v>
      </c>
      <c r="AO531" s="17">
        <f>'[4]01_2021 UPDATE'!AT264</f>
        <v>0</v>
      </c>
      <c r="AP531" s="4">
        <v>2260.5</v>
      </c>
      <c r="AR531" s="17">
        <f>'[4]01_2021 UPDATE'!AW264</f>
        <v>0</v>
      </c>
      <c r="AS531" s="4">
        <f>E531*0.58</f>
        <v>1748.12</v>
      </c>
      <c r="AU531" s="17">
        <f>'[4]01_2021 UPDATE'!AZ264</f>
        <v>0</v>
      </c>
      <c r="AV531" s="4">
        <f>MIN(J531,M531,N531,O531,R531,U531,X531,AA531,AD531,AG531,AJ531,AM531,AP531,AS531)</f>
        <v>800</v>
      </c>
      <c r="AW531" s="4">
        <f>MAX(J531,M531,N531,O531,R531,U531,X531,AA531,AD531,AG531,AJ531,AM531,AP531,AS531)</f>
        <v>2411.2000000000003</v>
      </c>
      <c r="AX531" s="17">
        <f>'[4]01_2021 UPDATE'!BC264</f>
        <v>0</v>
      </c>
    </row>
    <row r="532" spans="1:52" x14ac:dyDescent="0.25">
      <c r="A532" s="3"/>
      <c r="C532" s="11" t="s">
        <v>56</v>
      </c>
      <c r="D532" s="3">
        <v>72197</v>
      </c>
      <c r="E532" s="4">
        <v>294</v>
      </c>
      <c r="F532" s="54"/>
      <c r="H532" s="4">
        <f>E532*0.7</f>
        <v>205.79999999999998</v>
      </c>
      <c r="I532" s="17"/>
      <c r="K532" s="4">
        <f>'[4]01_2021 UPDATE'!M264</f>
        <v>95</v>
      </c>
      <c r="L532" s="17"/>
      <c r="P532" s="4">
        <f>'[4]01_2021 UPDATE'!R264</f>
        <v>135.04213944000003</v>
      </c>
      <c r="Q532" s="17"/>
      <c r="S532" s="4">
        <f>'[4]01_2021 UPDATE'!U264</f>
        <v>105.14</v>
      </c>
      <c r="T532" s="17"/>
      <c r="V532" s="4">
        <f>'[4]01_2021 UPDATE'!X264</f>
        <v>156.14032305949999</v>
      </c>
      <c r="W532" s="17"/>
      <c r="Y532" s="4">
        <f>'[4]01_2021 UPDATE'!AA264</f>
        <v>142.11562499999999</v>
      </c>
      <c r="Z532" s="17"/>
      <c r="AB532" s="4">
        <f>'[4]01_2021 UPDATE'!AD264</f>
        <v>213.75</v>
      </c>
      <c r="AC532" s="17"/>
      <c r="AE532" s="4">
        <f>'[4]01_2021 UPDATE'!AJ264</f>
        <v>129.41538363000001</v>
      </c>
      <c r="AF532" s="17"/>
      <c r="AH532" s="4">
        <f>'[4]01_2021 UPDATE'!AM264</f>
        <v>146.29565106000004</v>
      </c>
      <c r="AI532" s="17"/>
      <c r="AK532" s="4">
        <f>'[4]01_2021 UPDATE'!AP264</f>
        <v>135.04213944000003</v>
      </c>
      <c r="AL532" s="17"/>
      <c r="AN532" s="4">
        <f>'[4]01_2021 UPDATE'!AS264</f>
        <v>135.04213944000003</v>
      </c>
      <c r="AO532" s="17"/>
      <c r="AQ532" s="4">
        <f>'[4]01_2021 UPDATE'!AV264</f>
        <v>135.04213944000003</v>
      </c>
      <c r="AR532" s="17"/>
      <c r="AT532" s="4">
        <f>'[4]01_2021 UPDATE'!AY264</f>
        <v>141.89764940750001</v>
      </c>
      <c r="AU532" s="17"/>
      <c r="AX532" s="17"/>
      <c r="AY532" s="4">
        <f>'[4]01_2021 UPDATE'!BD264</f>
        <v>95</v>
      </c>
      <c r="AZ532" s="4">
        <f>'[4]01_2021 UPDATE'!BE264</f>
        <v>213.75</v>
      </c>
    </row>
    <row r="533" spans="1:52" x14ac:dyDescent="0.25">
      <c r="A533" s="3" t="s">
        <v>54</v>
      </c>
      <c r="B533" s="1" t="s">
        <v>376</v>
      </c>
      <c r="C533" s="11" t="s">
        <v>64</v>
      </c>
      <c r="D533" s="3">
        <v>73000</v>
      </c>
      <c r="E533" s="4">
        <v>251</v>
      </c>
      <c r="F533" s="54"/>
      <c r="G533" s="4">
        <f t="shared" ref="G533" si="701">E533*0.7</f>
        <v>175.7</v>
      </c>
      <c r="I533" s="17">
        <f>'[4]01_2021 UPDATE'!K268</f>
        <v>0</v>
      </c>
      <c r="J533" s="4">
        <v>175.7</v>
      </c>
      <c r="L533" s="17">
        <f>'[4]01_2021 UPDATE'!N268</f>
        <v>0</v>
      </c>
      <c r="M533" s="4">
        <f t="shared" ref="M533" si="702">E533*0.65</f>
        <v>163.15</v>
      </c>
      <c r="N533" s="4">
        <f t="shared" ref="N533" si="703">E533*0.75</f>
        <v>188.25</v>
      </c>
      <c r="O533" s="4">
        <f>E533*0.9</f>
        <v>225.9</v>
      </c>
      <c r="Q533" s="17">
        <f>'[4]01_2021 UPDATE'!S268</f>
        <v>0</v>
      </c>
      <c r="R533" s="4">
        <f t="shared" si="455"/>
        <v>200.8</v>
      </c>
      <c r="T533" s="17">
        <f>'[4]01_2021 UPDATE'!V268</f>
        <v>0</v>
      </c>
      <c r="U533" s="4">
        <v>175.7</v>
      </c>
      <c r="W533" s="17">
        <f>'[4]01_2021 UPDATE'!Y268</f>
        <v>0</v>
      </c>
      <c r="X533" s="4">
        <v>175.7</v>
      </c>
      <c r="Z533" s="17">
        <f>'[4]01_2021 UPDATE'!AB268</f>
        <v>0</v>
      </c>
      <c r="AA533" s="4">
        <f>'[4]01_2021 UPDATE'!AC268</f>
        <v>172.5</v>
      </c>
      <c r="AC533" s="17">
        <f>'[4]01_2021 UPDATE'!AE268</f>
        <v>0</v>
      </c>
      <c r="AD533" s="4">
        <f t="shared" ref="AD533" si="704">E533*0.65</f>
        <v>163.15</v>
      </c>
      <c r="AF533" s="17">
        <f>'[4]01_2021 UPDATE'!AK268</f>
        <v>0</v>
      </c>
      <c r="AG533" s="4">
        <f>E533*0.85</f>
        <v>213.35</v>
      </c>
      <c r="AI533" s="17">
        <f>'[4]01_2021 UPDATE'!AN268</f>
        <v>0</v>
      </c>
      <c r="AJ533" s="4">
        <f t="shared" si="458"/>
        <v>188.25</v>
      </c>
      <c r="AL533" s="17">
        <f>'[4]01_2021 UPDATE'!AQ268</f>
        <v>0</v>
      </c>
      <c r="AM533" s="4">
        <v>188.25</v>
      </c>
      <c r="AO533" s="17">
        <f>'[4]01_2021 UPDATE'!AT268</f>
        <v>0</v>
      </c>
      <c r="AP533" s="4">
        <v>188.25</v>
      </c>
      <c r="AR533" s="17">
        <f>'[4]01_2021 UPDATE'!AW268</f>
        <v>0</v>
      </c>
      <c r="AS533" s="4">
        <f>E533*0.58</f>
        <v>145.57999999999998</v>
      </c>
      <c r="AU533" s="17">
        <f>'[4]01_2021 UPDATE'!AZ268</f>
        <v>0</v>
      </c>
      <c r="AV533" s="4">
        <f>MIN(J533,M533,N533,O533,R533,U533,X533,AA533,AD533,AG533,AJ533,AM533,AP533,AS533)</f>
        <v>145.57999999999998</v>
      </c>
      <c r="AW533" s="4">
        <f>MAX(J533,M533,N533,O533,R533,U533,X533,AA533,AD533,AG533,AJ533,AM533,AP533,AS533)</f>
        <v>225.9</v>
      </c>
      <c r="AX533" s="17">
        <f>'[4]01_2021 UPDATE'!BC268</f>
        <v>0</v>
      </c>
    </row>
    <row r="534" spans="1:52" x14ac:dyDescent="0.25">
      <c r="A534" s="3"/>
      <c r="C534" s="11" t="s">
        <v>56</v>
      </c>
      <c r="D534" s="3">
        <v>73000</v>
      </c>
      <c r="E534" s="4">
        <v>19</v>
      </c>
      <c r="F534" s="54"/>
      <c r="H534" s="4">
        <f>E534*0.7</f>
        <v>13.299999999999999</v>
      </c>
      <c r="I534" s="17"/>
      <c r="K534" s="4">
        <f>'[4]01_2021 UPDATE'!M268</f>
        <v>8.6199999999999992</v>
      </c>
      <c r="L534" s="17"/>
      <c r="P534" s="4">
        <f>'[4]01_2021 UPDATE'!R268</f>
        <v>10.452818880000001</v>
      </c>
      <c r="Q534" s="17"/>
      <c r="S534" s="4">
        <f>'[4]01_2021 UPDATE'!U268</f>
        <v>7.44</v>
      </c>
      <c r="T534" s="17"/>
      <c r="V534" s="4">
        <f>'[4]01_2021 UPDATE'!X268</f>
        <v>11.3073328953</v>
      </c>
      <c r="W534" s="17"/>
      <c r="Y534" s="4">
        <f>'[4]01_2021 UPDATE'!AA268</f>
        <v>10.421812500000001</v>
      </c>
      <c r="Z534" s="17"/>
      <c r="AB534" s="4">
        <f>'[4]01_2021 UPDATE'!AD268</f>
        <v>13.5</v>
      </c>
      <c r="AC534" s="17"/>
      <c r="AE534" s="4">
        <f>'[4]01_2021 UPDATE'!AJ268</f>
        <v>10.017284760000001</v>
      </c>
      <c r="AF534" s="17"/>
      <c r="AH534" s="4">
        <f>'[4]01_2021 UPDATE'!AM268</f>
        <v>11.323887120000002</v>
      </c>
      <c r="AI534" s="17"/>
      <c r="AK534" s="4">
        <f>'[4]01_2021 UPDATE'!AP268</f>
        <v>10.452818880000001</v>
      </c>
      <c r="AL534" s="17"/>
      <c r="AN534" s="4">
        <f>'[4]01_2021 UPDATE'!AS268</f>
        <v>10.452818880000001</v>
      </c>
      <c r="AO534" s="17"/>
      <c r="AQ534" s="4">
        <f>'[4]01_2021 UPDATE'!AV268</f>
        <v>10.452818880000001</v>
      </c>
      <c r="AR534" s="17"/>
      <c r="AT534" s="4">
        <f>'[4]01_2021 UPDATE'!AY268</f>
        <v>10.887412110000001</v>
      </c>
      <c r="AU534" s="17"/>
      <c r="AX534" s="17"/>
      <c r="AY534" s="4">
        <f>'[4]01_2021 UPDATE'!BD268</f>
        <v>7.44</v>
      </c>
      <c r="AZ534" s="4">
        <f>'[4]01_2021 UPDATE'!BE268</f>
        <v>13.5</v>
      </c>
    </row>
    <row r="535" spans="1:52" x14ac:dyDescent="0.25">
      <c r="A535" s="3" t="s">
        <v>54</v>
      </c>
      <c r="B535" s="1" t="s">
        <v>377</v>
      </c>
      <c r="C535" s="11" t="s">
        <v>64</v>
      </c>
      <c r="D535" s="3">
        <v>73010</v>
      </c>
      <c r="E535" s="4">
        <v>267</v>
      </c>
      <c r="F535" s="54"/>
      <c r="G535" s="4">
        <f t="shared" ref="G535" si="705">E535*0.7</f>
        <v>186.89999999999998</v>
      </c>
      <c r="I535" s="17">
        <f>'[4]01_2021 UPDATE'!K270</f>
        <v>0</v>
      </c>
      <c r="J535" s="4">
        <v>186.89999999999998</v>
      </c>
      <c r="L535" s="17">
        <f>'[4]01_2021 UPDATE'!N270</f>
        <v>0</v>
      </c>
      <c r="M535" s="4">
        <f t="shared" ref="M535" si="706">E535*0.65</f>
        <v>173.55</v>
      </c>
      <c r="N535" s="4">
        <f t="shared" ref="N535" si="707">E535*0.75</f>
        <v>200.25</v>
      </c>
      <c r="O535" s="4">
        <f>E535*0.9</f>
        <v>240.3</v>
      </c>
      <c r="Q535" s="17">
        <f>'[4]01_2021 UPDATE'!S270</f>
        <v>0</v>
      </c>
      <c r="R535" s="4">
        <f t="shared" si="455"/>
        <v>213.60000000000002</v>
      </c>
      <c r="T535" s="17">
        <f>'[4]01_2021 UPDATE'!V270</f>
        <v>0</v>
      </c>
      <c r="U535" s="4">
        <v>186.89999999999998</v>
      </c>
      <c r="W535" s="17">
        <f>'[4]01_2021 UPDATE'!Y270</f>
        <v>0</v>
      </c>
      <c r="X535" s="4">
        <v>186.89999999999998</v>
      </c>
      <c r="Z535" s="17">
        <f>'[4]01_2021 UPDATE'!AB270</f>
        <v>0</v>
      </c>
      <c r="AA535" s="4">
        <f>'[4]01_2021 UPDATE'!AC270</f>
        <v>183.75</v>
      </c>
      <c r="AC535" s="17">
        <f>'[4]01_2021 UPDATE'!AE270</f>
        <v>0</v>
      </c>
      <c r="AD535" s="4">
        <f t="shared" ref="AD535" si="708">E535*0.65</f>
        <v>173.55</v>
      </c>
      <c r="AF535" s="17">
        <f>'[4]01_2021 UPDATE'!AK270</f>
        <v>0</v>
      </c>
      <c r="AG535" s="4">
        <f>E535*0.85</f>
        <v>226.95</v>
      </c>
      <c r="AI535" s="17">
        <f>'[4]01_2021 UPDATE'!AN270</f>
        <v>0</v>
      </c>
      <c r="AJ535" s="4">
        <f t="shared" si="458"/>
        <v>200.25</v>
      </c>
      <c r="AL535" s="17">
        <f>'[4]01_2021 UPDATE'!AQ270</f>
        <v>0</v>
      </c>
      <c r="AM535" s="4">
        <v>200.25</v>
      </c>
      <c r="AO535" s="17">
        <f>'[4]01_2021 UPDATE'!AT270</f>
        <v>0</v>
      </c>
      <c r="AP535" s="4">
        <v>200.25</v>
      </c>
      <c r="AR535" s="17">
        <f>'[4]01_2021 UPDATE'!AW270</f>
        <v>0</v>
      </c>
      <c r="AS535" s="4">
        <f>E535*0.58</f>
        <v>154.85999999999999</v>
      </c>
      <c r="AU535" s="17">
        <f>'[4]01_2021 UPDATE'!AZ270</f>
        <v>0</v>
      </c>
      <c r="AV535" s="4">
        <f>MIN(J535,M535,N535,O535,R535,U535,X535,AA535,AD535,AG535,AJ535,AM535,AP535,AS535)</f>
        <v>154.85999999999999</v>
      </c>
      <c r="AW535" s="4">
        <f>MAX(J535,M535,N535,O535,R535,U535,X535,AA535,AD535,AG535,AJ535,AM535,AP535,AS535)</f>
        <v>240.3</v>
      </c>
      <c r="AX535" s="17">
        <f>'[4]01_2021 UPDATE'!BC270</f>
        <v>0</v>
      </c>
    </row>
    <row r="536" spans="1:52" x14ac:dyDescent="0.25">
      <c r="A536" s="3"/>
      <c r="C536" s="11" t="s">
        <v>56</v>
      </c>
      <c r="D536" s="3">
        <v>73010</v>
      </c>
      <c r="E536" s="4">
        <v>21</v>
      </c>
      <c r="F536" s="54"/>
      <c r="H536" s="4">
        <f>E536*0.7</f>
        <v>14.7</v>
      </c>
      <c r="I536" s="17"/>
      <c r="K536" s="4">
        <f>'[4]01_2021 UPDATE'!M270</f>
        <v>9.35</v>
      </c>
      <c r="L536" s="17"/>
      <c r="P536" s="4">
        <f>'[4]01_2021 UPDATE'!R270</f>
        <v>11.333270519999999</v>
      </c>
      <c r="Q536" s="17"/>
      <c r="S536" s="4">
        <f>'[4]01_2021 UPDATE'!U270</f>
        <v>8.1199999999999992</v>
      </c>
      <c r="T536" s="17"/>
      <c r="V536" s="4">
        <f>'[4]01_2021 UPDATE'!X270</f>
        <v>12.9831324545</v>
      </c>
      <c r="W536" s="17"/>
      <c r="Y536" s="4">
        <f>'[4]01_2021 UPDATE'!AA270</f>
        <v>10.895531250000001</v>
      </c>
      <c r="Z536" s="17"/>
      <c r="AB536" s="4">
        <f>'[4]01_2021 UPDATE'!AD270</f>
        <v>15</v>
      </c>
      <c r="AC536" s="17"/>
      <c r="AE536" s="4">
        <f>'[4]01_2021 UPDATE'!AJ270</f>
        <v>10.861050915</v>
      </c>
      <c r="AF536" s="17"/>
      <c r="AH536" s="4">
        <f>'[4]01_2021 UPDATE'!AM270</f>
        <v>12.27770973</v>
      </c>
      <c r="AI536" s="17"/>
      <c r="AK536" s="4">
        <f>'[4]01_2021 UPDATE'!AP270</f>
        <v>11.333270519999999</v>
      </c>
      <c r="AL536" s="17"/>
      <c r="AN536" s="4">
        <f>'[4]01_2021 UPDATE'!AS270</f>
        <v>11.333270519999999</v>
      </c>
      <c r="AO536" s="17"/>
      <c r="AQ536" s="4">
        <f>'[4]01_2021 UPDATE'!AV270</f>
        <v>11.333270519999999</v>
      </c>
      <c r="AR536" s="17"/>
      <c r="AT536" s="4">
        <f>'[4]01_2021 UPDATE'!AY270</f>
        <v>11.796498407499998</v>
      </c>
      <c r="AU536" s="17"/>
      <c r="AX536" s="17"/>
      <c r="AY536" s="4">
        <f>'[4]01_2021 UPDATE'!BD270</f>
        <v>8.1199999999999992</v>
      </c>
      <c r="AZ536" s="4">
        <f>'[4]01_2021 UPDATE'!BE270</f>
        <v>15</v>
      </c>
    </row>
    <row r="537" spans="1:52" x14ac:dyDescent="0.25">
      <c r="A537" s="3" t="s">
        <v>54</v>
      </c>
      <c r="B537" s="1" t="s">
        <v>378</v>
      </c>
      <c r="C537" s="11" t="s">
        <v>64</v>
      </c>
      <c r="D537" s="3">
        <v>73030</v>
      </c>
      <c r="E537" s="4">
        <v>273</v>
      </c>
      <c r="F537" s="54"/>
      <c r="G537" s="4">
        <f t="shared" ref="G537" si="709">E537*0.7</f>
        <v>191.1</v>
      </c>
      <c r="I537" s="17">
        <f>'[4]01_2021 UPDATE'!K272</f>
        <v>0</v>
      </c>
      <c r="J537" s="4">
        <v>191.1</v>
      </c>
      <c r="L537" s="17">
        <f>'[4]01_2021 UPDATE'!N272</f>
        <v>0</v>
      </c>
      <c r="M537" s="4">
        <f t="shared" ref="M537" si="710">E537*0.65</f>
        <v>177.45000000000002</v>
      </c>
      <c r="N537" s="4">
        <f t="shared" ref="N537" si="711">E537*0.75</f>
        <v>204.75</v>
      </c>
      <c r="O537" s="4">
        <f>E537*0.9</f>
        <v>245.70000000000002</v>
      </c>
      <c r="Q537" s="17">
        <f>'[4]01_2021 UPDATE'!S272</f>
        <v>0</v>
      </c>
      <c r="R537" s="4">
        <f t="shared" si="455"/>
        <v>218.4</v>
      </c>
      <c r="T537" s="17">
        <f>'[4]01_2021 UPDATE'!V272</f>
        <v>0</v>
      </c>
      <c r="U537" s="4">
        <v>191.1</v>
      </c>
      <c r="W537" s="17">
        <f>'[4]01_2021 UPDATE'!Y272</f>
        <v>0</v>
      </c>
      <c r="X537" s="4">
        <v>191.1</v>
      </c>
      <c r="Z537" s="17">
        <f>'[4]01_2021 UPDATE'!AB272</f>
        <v>0</v>
      </c>
      <c r="AA537" s="4">
        <f>'[4]01_2021 UPDATE'!AC272</f>
        <v>187.5</v>
      </c>
      <c r="AC537" s="17">
        <f>'[4]01_2021 UPDATE'!AE272</f>
        <v>0</v>
      </c>
      <c r="AD537" s="4">
        <f t="shared" ref="AD537" si="712">E537*0.65</f>
        <v>177.45000000000002</v>
      </c>
      <c r="AF537" s="17">
        <f>'[4]01_2021 UPDATE'!AK272</f>
        <v>0</v>
      </c>
      <c r="AG537" s="4">
        <f>E537*0.85</f>
        <v>232.04999999999998</v>
      </c>
      <c r="AI537" s="17">
        <f>'[4]01_2021 UPDATE'!AN272</f>
        <v>0</v>
      </c>
      <c r="AJ537" s="4">
        <f t="shared" si="458"/>
        <v>204.75</v>
      </c>
      <c r="AL537" s="17">
        <f>'[4]01_2021 UPDATE'!AQ272</f>
        <v>0</v>
      </c>
      <c r="AM537" s="4">
        <v>204.75</v>
      </c>
      <c r="AO537" s="17">
        <f>'[4]01_2021 UPDATE'!AT272</f>
        <v>0</v>
      </c>
      <c r="AP537" s="4">
        <v>204.75</v>
      </c>
      <c r="AR537" s="17">
        <f>'[4]01_2021 UPDATE'!AW272</f>
        <v>0</v>
      </c>
      <c r="AS537" s="4">
        <f>E537*0.58</f>
        <v>158.33999999999997</v>
      </c>
      <c r="AU537" s="17">
        <f>'[4]01_2021 UPDATE'!AZ272</f>
        <v>0</v>
      </c>
      <c r="AV537" s="4">
        <f>MIN(J537,M537,N537,O537,R537,U537,X537,AA537,AD537,AG537,AJ537,AM537,AP537,AS537)</f>
        <v>158.33999999999997</v>
      </c>
      <c r="AW537" s="4">
        <f>MAX(J537,M537,N537,O537,R537,U537,X537,AA537,AD537,AG537,AJ537,AM537,AP537,AS537)</f>
        <v>245.70000000000002</v>
      </c>
      <c r="AX537" s="17">
        <f>'[4]01_2021 UPDATE'!BC272</f>
        <v>0</v>
      </c>
    </row>
    <row r="538" spans="1:52" x14ac:dyDescent="0.25">
      <c r="A538" s="3"/>
      <c r="C538" s="11" t="s">
        <v>56</v>
      </c>
      <c r="D538" s="3">
        <v>73030</v>
      </c>
      <c r="E538" s="4">
        <v>21</v>
      </c>
      <c r="F538" s="54"/>
      <c r="H538" s="4">
        <f>E538*0.7</f>
        <v>14.7</v>
      </c>
      <c r="I538" s="17"/>
      <c r="K538" s="4">
        <f>'[4]01_2021 UPDATE'!M272</f>
        <v>9.7100000000000009</v>
      </c>
      <c r="L538" s="17"/>
      <c r="P538" s="4">
        <f>'[4]01_2021 UPDATE'!R272</f>
        <v>11.766350520000001</v>
      </c>
      <c r="Q538" s="17"/>
      <c r="S538" s="4">
        <f>'[4]01_2021 UPDATE'!U272</f>
        <v>8.4700000000000006</v>
      </c>
      <c r="T538" s="17"/>
      <c r="V538" s="4">
        <f>'[4]01_2021 UPDATE'!X272</f>
        <v>13.936075682099998</v>
      </c>
      <c r="W538" s="17"/>
      <c r="Y538" s="4">
        <f>'[4]01_2021 UPDATE'!AA272</f>
        <v>11.842968750000001</v>
      </c>
      <c r="Z538" s="17"/>
      <c r="AB538" s="4">
        <f>'[4]01_2021 UPDATE'!AD272</f>
        <v>15</v>
      </c>
      <c r="AC538" s="17"/>
      <c r="AE538" s="4">
        <f>'[4]01_2021 UPDATE'!AJ272</f>
        <v>11.276085914999999</v>
      </c>
      <c r="AF538" s="17"/>
      <c r="AH538" s="4">
        <f>'[4]01_2021 UPDATE'!AM272</f>
        <v>12.746879730000002</v>
      </c>
      <c r="AI538" s="17"/>
      <c r="AK538" s="4">
        <f>'[4]01_2021 UPDATE'!AP272</f>
        <v>11.766350520000001</v>
      </c>
      <c r="AL538" s="17"/>
      <c r="AN538" s="4">
        <f>'[4]01_2021 UPDATE'!AS272</f>
        <v>11.766350520000001</v>
      </c>
      <c r="AO538" s="17"/>
      <c r="AQ538" s="4">
        <f>'[4]01_2021 UPDATE'!AV272</f>
        <v>11.766350520000001</v>
      </c>
      <c r="AR538" s="17"/>
      <c r="AT538" s="4">
        <f>'[4]01_2021 UPDATE'!AY272</f>
        <v>12.246987157499998</v>
      </c>
      <c r="AU538" s="17"/>
      <c r="AX538" s="17"/>
      <c r="AY538" s="4">
        <f>'[4]01_2021 UPDATE'!BD272</f>
        <v>8.4700000000000006</v>
      </c>
      <c r="AZ538" s="4">
        <f>'[4]01_2021 UPDATE'!BE272</f>
        <v>15</v>
      </c>
    </row>
    <row r="539" spans="1:52" x14ac:dyDescent="0.25">
      <c r="A539" s="3" t="s">
        <v>54</v>
      </c>
      <c r="B539" s="1" t="s">
        <v>379</v>
      </c>
      <c r="C539" s="11" t="s">
        <v>64</v>
      </c>
      <c r="D539" s="3">
        <v>73060</v>
      </c>
      <c r="E539" s="4">
        <v>267</v>
      </c>
      <c r="F539" s="54"/>
      <c r="G539" s="4">
        <f t="shared" ref="G539" si="713">E539*0.7</f>
        <v>186.89999999999998</v>
      </c>
      <c r="I539" s="17">
        <f>'[4]01_2021 UPDATE'!K276</f>
        <v>0</v>
      </c>
      <c r="J539" s="4">
        <v>186.89999999999998</v>
      </c>
      <c r="L539" s="17">
        <f>'[4]01_2021 UPDATE'!N276</f>
        <v>0</v>
      </c>
      <c r="M539" s="4">
        <f t="shared" ref="M539" si="714">E539*0.65</f>
        <v>173.55</v>
      </c>
      <c r="N539" s="4">
        <f t="shared" ref="N539" si="715">E539*0.75</f>
        <v>200.25</v>
      </c>
      <c r="O539" s="4">
        <f>E539*0.9</f>
        <v>240.3</v>
      </c>
      <c r="Q539" s="17">
        <f>'[4]01_2021 UPDATE'!S276</f>
        <v>0</v>
      </c>
      <c r="R539" s="4">
        <f t="shared" si="455"/>
        <v>213.60000000000002</v>
      </c>
      <c r="T539" s="17">
        <f>'[4]01_2021 UPDATE'!V276</f>
        <v>0</v>
      </c>
      <c r="U539" s="4">
        <v>186.89999999999998</v>
      </c>
      <c r="W539" s="17">
        <f>'[4]01_2021 UPDATE'!Y276</f>
        <v>0</v>
      </c>
      <c r="X539" s="4">
        <v>186.89999999999998</v>
      </c>
      <c r="Z539" s="17">
        <f>'[4]01_2021 UPDATE'!AB276</f>
        <v>0</v>
      </c>
      <c r="AA539" s="4">
        <f>'[4]01_2021 UPDATE'!AC276</f>
        <v>183.75</v>
      </c>
      <c r="AC539" s="17">
        <f>'[4]01_2021 UPDATE'!AE276</f>
        <v>0</v>
      </c>
      <c r="AD539" s="4">
        <f t="shared" ref="AD539" si="716">E539*0.65</f>
        <v>173.55</v>
      </c>
      <c r="AF539" s="17">
        <f>'[4]01_2021 UPDATE'!AK276</f>
        <v>0</v>
      </c>
      <c r="AG539" s="4">
        <f>E539*0.85</f>
        <v>226.95</v>
      </c>
      <c r="AI539" s="17">
        <f>'[4]01_2021 UPDATE'!AN276</f>
        <v>0</v>
      </c>
      <c r="AJ539" s="4">
        <f t="shared" si="458"/>
        <v>200.25</v>
      </c>
      <c r="AL539" s="17">
        <f>'[4]01_2021 UPDATE'!AQ276</f>
        <v>0</v>
      </c>
      <c r="AM539" s="4">
        <v>200.25</v>
      </c>
      <c r="AO539" s="17">
        <f>'[4]01_2021 UPDATE'!AT276</f>
        <v>0</v>
      </c>
      <c r="AP539" s="4">
        <v>200.25</v>
      </c>
      <c r="AR539" s="17">
        <f>'[4]01_2021 UPDATE'!AW276</f>
        <v>0</v>
      </c>
      <c r="AS539" s="4">
        <f>E539*0.58</f>
        <v>154.85999999999999</v>
      </c>
      <c r="AU539" s="17">
        <f>'[4]01_2021 UPDATE'!AZ276</f>
        <v>0</v>
      </c>
      <c r="AV539" s="4">
        <f>MIN(J539,M539,N539,O539,R539,U539,X539,AA539,AD539,AG539,AJ539,AM539,AP539,AS539)</f>
        <v>154.85999999999999</v>
      </c>
      <c r="AW539" s="4">
        <f>MAX(J539,M539,N539,O539,R539,U539,X539,AA539,AD539,AG539,AJ539,AM539,AP539,AS539)</f>
        <v>240.3</v>
      </c>
      <c r="AX539" s="17">
        <f>'[4]01_2021 UPDATE'!BC276</f>
        <v>0</v>
      </c>
    </row>
    <row r="540" spans="1:52" x14ac:dyDescent="0.25">
      <c r="A540" s="3"/>
      <c r="C540" s="11" t="s">
        <v>56</v>
      </c>
      <c r="D540" s="3">
        <v>73060</v>
      </c>
      <c r="E540" s="4">
        <v>21</v>
      </c>
      <c r="F540" s="54"/>
      <c r="H540" s="4">
        <f>E540*0.7</f>
        <v>14.7</v>
      </c>
      <c r="I540" s="17"/>
      <c r="K540" s="4">
        <f>'[4]01_2021 UPDATE'!M276</f>
        <v>9.7100000000000009</v>
      </c>
      <c r="L540" s="17"/>
      <c r="P540" s="4">
        <f>'[4]01_2021 UPDATE'!R276</f>
        <v>10.452818880000001</v>
      </c>
      <c r="Q540" s="17"/>
      <c r="S540" s="4">
        <f>'[4]01_2021 UPDATE'!U276</f>
        <v>8.1199999999999992</v>
      </c>
      <c r="T540" s="17"/>
      <c r="V540" s="4">
        <f>'[4]01_2021 UPDATE'!X276</f>
        <v>12.260276122900001</v>
      </c>
      <c r="W540" s="17"/>
      <c r="Y540" s="4">
        <f>'[4]01_2021 UPDATE'!AA276</f>
        <v>10.895531250000001</v>
      </c>
      <c r="Z540" s="17"/>
      <c r="AB540" s="4">
        <f>'[4]01_2021 UPDATE'!AD276</f>
        <v>15</v>
      </c>
      <c r="AC540" s="17"/>
      <c r="AE540" s="4">
        <f>'[4]01_2021 UPDATE'!AJ276</f>
        <v>11.28</v>
      </c>
      <c r="AF540" s="17"/>
      <c r="AH540" s="4">
        <f>'[4]01_2021 UPDATE'!AM276</f>
        <v>11.323887120000002</v>
      </c>
      <c r="AI540" s="17"/>
      <c r="AK540" s="4">
        <f>'[4]01_2021 UPDATE'!AP276</f>
        <v>10.452818880000001</v>
      </c>
      <c r="AL540" s="17"/>
      <c r="AN540" s="4">
        <f>'[4]01_2021 UPDATE'!AS276</f>
        <v>10.452818880000001</v>
      </c>
      <c r="AO540" s="17"/>
      <c r="AQ540" s="4">
        <f>'[4]01_2021 UPDATE'!AV276</f>
        <v>10.452818880000001</v>
      </c>
      <c r="AR540" s="17"/>
      <c r="AT540" s="4">
        <f>'[4]01_2021 UPDATE'!AY276</f>
        <v>13.61</v>
      </c>
      <c r="AU540" s="17"/>
      <c r="AX540" s="17"/>
      <c r="AY540" s="4">
        <f>'[4]01_2021 UPDATE'!BD276</f>
        <v>8.1199999999999992</v>
      </c>
      <c r="AZ540" s="4">
        <f>'[4]01_2021 UPDATE'!BE276</f>
        <v>15</v>
      </c>
    </row>
    <row r="541" spans="1:52" x14ac:dyDescent="0.25">
      <c r="A541" s="3" t="s">
        <v>54</v>
      </c>
      <c r="B541" s="1" t="s">
        <v>380</v>
      </c>
      <c r="C541" s="11" t="s">
        <v>64</v>
      </c>
      <c r="D541" s="3">
        <v>73070</v>
      </c>
      <c r="E541" s="4">
        <v>267</v>
      </c>
      <c r="F541" s="54"/>
      <c r="G541" s="4">
        <f t="shared" ref="G541" si="717">E541*0.7</f>
        <v>186.89999999999998</v>
      </c>
      <c r="I541" s="17">
        <f>'[4]01_2021 UPDATE'!K278</f>
        <v>0</v>
      </c>
      <c r="J541" s="4">
        <v>186.89999999999998</v>
      </c>
      <c r="L541" s="17">
        <f>'[4]01_2021 UPDATE'!N278</f>
        <v>0</v>
      </c>
      <c r="M541" s="4">
        <f t="shared" ref="M541" si="718">E541*0.65</f>
        <v>173.55</v>
      </c>
      <c r="N541" s="4">
        <f t="shared" ref="N541" si="719">E541*0.75</f>
        <v>200.25</v>
      </c>
      <c r="O541" s="4">
        <f>E541*0.9</f>
        <v>240.3</v>
      </c>
      <c r="Q541" s="17">
        <f>'[4]01_2021 UPDATE'!S278</f>
        <v>0</v>
      </c>
      <c r="R541" s="4">
        <f t="shared" si="455"/>
        <v>213.60000000000002</v>
      </c>
      <c r="T541" s="17">
        <f>'[4]01_2021 UPDATE'!V278</f>
        <v>0</v>
      </c>
      <c r="U541" s="4">
        <v>186.89999999999998</v>
      </c>
      <c r="W541" s="17">
        <f>'[4]01_2021 UPDATE'!Y278</f>
        <v>0</v>
      </c>
      <c r="X541" s="4">
        <v>186.89999999999998</v>
      </c>
      <c r="Z541" s="17">
        <f>'[4]01_2021 UPDATE'!AB278</f>
        <v>0</v>
      </c>
      <c r="AA541" s="4">
        <f>'[4]01_2021 UPDATE'!AC278</f>
        <v>183.75</v>
      </c>
      <c r="AC541" s="17">
        <f>'[4]01_2021 UPDATE'!AE278</f>
        <v>0</v>
      </c>
      <c r="AD541" s="4">
        <f t="shared" ref="AD541" si="720">E541*0.65</f>
        <v>173.55</v>
      </c>
      <c r="AF541" s="17">
        <f>'[4]01_2021 UPDATE'!AK278</f>
        <v>0</v>
      </c>
      <c r="AG541" s="4">
        <f>E541*0.85</f>
        <v>226.95</v>
      </c>
      <c r="AI541" s="17">
        <f>'[4]01_2021 UPDATE'!AN278</f>
        <v>0</v>
      </c>
      <c r="AJ541" s="4">
        <f t="shared" si="458"/>
        <v>200.25</v>
      </c>
      <c r="AL541" s="17">
        <f>'[4]01_2021 UPDATE'!AQ278</f>
        <v>0</v>
      </c>
      <c r="AM541" s="4">
        <v>200.25</v>
      </c>
      <c r="AO541" s="17">
        <f>'[4]01_2021 UPDATE'!AT278</f>
        <v>0</v>
      </c>
      <c r="AP541" s="4">
        <v>200.25</v>
      </c>
      <c r="AR541" s="17">
        <f>'[4]01_2021 UPDATE'!AW278</f>
        <v>0</v>
      </c>
      <c r="AS541" s="4">
        <f>E541*0.58</f>
        <v>154.85999999999999</v>
      </c>
      <c r="AU541" s="17">
        <f>'[4]01_2021 UPDATE'!AZ278</f>
        <v>0</v>
      </c>
      <c r="AV541" s="4">
        <f>MIN(J541,M541,N541,O541,R541,U541,X541,AA541,AD541,AG541,AJ541,AM541,AP541,AS541)</f>
        <v>154.85999999999999</v>
      </c>
      <c r="AW541" s="4">
        <f>MAX(J541,M541,N541,O541,R541,U541,X541,AA541,AD541,AG541,AJ541,AM541,AP541,AS541)</f>
        <v>240.3</v>
      </c>
      <c r="AX541" s="17">
        <f>'[4]01_2021 UPDATE'!BC278</f>
        <v>0</v>
      </c>
    </row>
    <row r="542" spans="1:52" x14ac:dyDescent="0.25">
      <c r="A542" s="3"/>
      <c r="C542" s="11" t="s">
        <v>56</v>
      </c>
      <c r="D542" s="3">
        <v>73070</v>
      </c>
      <c r="E542" s="4">
        <v>18</v>
      </c>
      <c r="F542" s="54"/>
      <c r="H542" s="4">
        <f>E542*0.7</f>
        <v>12.6</v>
      </c>
      <c r="I542" s="17"/>
      <c r="K542" s="4">
        <f>'[4]01_2021 UPDATE'!M278</f>
        <v>8.6199999999999992</v>
      </c>
      <c r="L542" s="17"/>
      <c r="P542" s="4">
        <f>'[4]01_2021 UPDATE'!R278</f>
        <v>10.452818880000001</v>
      </c>
      <c r="Q542" s="17"/>
      <c r="S542" s="4">
        <f>'[4]01_2021 UPDATE'!U278</f>
        <v>7.1</v>
      </c>
      <c r="T542" s="17"/>
      <c r="V542" s="4">
        <f>'[4]01_2021 UPDATE'!X278</f>
        <v>10.832299324600001</v>
      </c>
      <c r="W542" s="17"/>
      <c r="Y542" s="4">
        <f>'[4]01_2021 UPDATE'!AA278</f>
        <v>9.94809375</v>
      </c>
      <c r="Z542" s="17"/>
      <c r="AB542" s="4">
        <f>'[4]01_2021 UPDATE'!AD278</f>
        <v>12.75</v>
      </c>
      <c r="AC542" s="17"/>
      <c r="AE542" s="4">
        <f>'[4]01_2021 UPDATE'!AJ278</f>
        <v>10.017284760000001</v>
      </c>
      <c r="AF542" s="17"/>
      <c r="AH542" s="4">
        <f>'[4]01_2021 UPDATE'!AM278</f>
        <v>11.323887120000002</v>
      </c>
      <c r="AI542" s="17"/>
      <c r="AK542" s="4">
        <f>'[4]01_2021 UPDATE'!AP278</f>
        <v>10.452818880000001</v>
      </c>
      <c r="AL542" s="17"/>
      <c r="AN542" s="4">
        <f>'[4]01_2021 UPDATE'!AS278</f>
        <v>10.452818880000001</v>
      </c>
      <c r="AO542" s="17"/>
      <c r="AQ542" s="4">
        <f>'[4]01_2021 UPDATE'!AV278</f>
        <v>10.452818880000001</v>
      </c>
      <c r="AR542" s="17"/>
      <c r="AT542" s="4">
        <f>'[4]01_2021 UPDATE'!AY278</f>
        <v>10.436923360000002</v>
      </c>
      <c r="AU542" s="17"/>
      <c r="AX542" s="17"/>
      <c r="AY542" s="4">
        <f>'[4]01_2021 UPDATE'!BD278</f>
        <v>7.1</v>
      </c>
      <c r="AZ542" s="4">
        <f>'[4]01_2021 UPDATE'!BE278</f>
        <v>12.75</v>
      </c>
    </row>
    <row r="543" spans="1:52" x14ac:dyDescent="0.25">
      <c r="A543" s="3" t="s">
        <v>54</v>
      </c>
      <c r="B543" s="1" t="s">
        <v>381</v>
      </c>
      <c r="C543" s="11" t="s">
        <v>64</v>
      </c>
      <c r="D543" s="3">
        <v>73090</v>
      </c>
      <c r="E543" s="4">
        <v>267</v>
      </c>
      <c r="F543" s="54"/>
      <c r="G543" s="4">
        <f t="shared" ref="G543" si="721">E543*0.7</f>
        <v>186.89999999999998</v>
      </c>
      <c r="I543" s="17">
        <f>'[4]01_2021 UPDATE'!K280</f>
        <v>0</v>
      </c>
      <c r="J543" s="4">
        <v>186.89999999999998</v>
      </c>
      <c r="L543" s="17">
        <f>'[4]01_2021 UPDATE'!N280</f>
        <v>0</v>
      </c>
      <c r="M543" s="4">
        <f t="shared" ref="M543" si="722">E543*0.65</f>
        <v>173.55</v>
      </c>
      <c r="N543" s="4">
        <f t="shared" ref="N543" si="723">E543*0.75</f>
        <v>200.25</v>
      </c>
      <c r="O543" s="4">
        <f>E543*0.9</f>
        <v>240.3</v>
      </c>
      <c r="Q543" s="17">
        <f>'[4]01_2021 UPDATE'!S280</f>
        <v>0</v>
      </c>
      <c r="R543" s="4">
        <f t="shared" si="455"/>
        <v>213.60000000000002</v>
      </c>
      <c r="T543" s="17">
        <f>'[4]01_2021 UPDATE'!V280</f>
        <v>0</v>
      </c>
      <c r="U543" s="4">
        <v>186.89999999999998</v>
      </c>
      <c r="W543" s="17">
        <f>'[4]01_2021 UPDATE'!Y280</f>
        <v>0</v>
      </c>
      <c r="X543" s="4">
        <v>186.89999999999998</v>
      </c>
      <c r="Z543" s="17">
        <f>'[4]01_2021 UPDATE'!AB280</f>
        <v>0</v>
      </c>
      <c r="AA543" s="4">
        <f>'[4]01_2021 UPDATE'!AC280</f>
        <v>183.75</v>
      </c>
      <c r="AC543" s="17">
        <f>'[4]01_2021 UPDATE'!AE280</f>
        <v>0</v>
      </c>
      <c r="AD543" s="4">
        <f t="shared" ref="AD543" si="724">E543*0.65</f>
        <v>173.55</v>
      </c>
      <c r="AF543" s="17">
        <f>'[4]01_2021 UPDATE'!AK280</f>
        <v>0</v>
      </c>
      <c r="AG543" s="4">
        <f>E543*0.85</f>
        <v>226.95</v>
      </c>
      <c r="AI543" s="17">
        <f>'[4]01_2021 UPDATE'!AN280</f>
        <v>0</v>
      </c>
      <c r="AJ543" s="4">
        <f t="shared" si="458"/>
        <v>200.25</v>
      </c>
      <c r="AL543" s="17">
        <f>'[4]01_2021 UPDATE'!AQ280</f>
        <v>0</v>
      </c>
      <c r="AM543" s="4">
        <v>200.25</v>
      </c>
      <c r="AO543" s="17">
        <f>'[4]01_2021 UPDATE'!AT280</f>
        <v>0</v>
      </c>
      <c r="AP543" s="4">
        <v>200.25</v>
      </c>
      <c r="AR543" s="17">
        <f>'[4]01_2021 UPDATE'!AW280</f>
        <v>0</v>
      </c>
      <c r="AS543" s="4">
        <f>E543*0.58</f>
        <v>154.85999999999999</v>
      </c>
      <c r="AU543" s="17">
        <f>'[4]01_2021 UPDATE'!AZ280</f>
        <v>0</v>
      </c>
      <c r="AV543" s="4">
        <f>MIN(J543,M543,N543,O543,R543,U543,X543,AA543,AD543,AG543,AJ543,AM543,AP543,AS543)</f>
        <v>154.85999999999999</v>
      </c>
      <c r="AW543" s="4">
        <f>MAX(J543,M543,N543,O543,R543,U543,X543,AA543,AD543,AG543,AJ543,AM543,AP543,AS543)</f>
        <v>240.3</v>
      </c>
      <c r="AX543" s="17">
        <f>'[4]01_2021 UPDATE'!BC280</f>
        <v>0</v>
      </c>
    </row>
    <row r="544" spans="1:52" x14ac:dyDescent="0.25">
      <c r="A544" s="3"/>
      <c r="C544" s="11" t="s">
        <v>56</v>
      </c>
      <c r="D544" s="3">
        <v>73090</v>
      </c>
      <c r="E544" s="4">
        <v>19</v>
      </c>
      <c r="F544" s="54"/>
      <c r="H544" s="4">
        <f>E544*0.7</f>
        <v>13.299999999999999</v>
      </c>
      <c r="I544" s="17"/>
      <c r="K544" s="4">
        <f>'[4]01_2021 UPDATE'!M280</f>
        <v>8.6199999999999992</v>
      </c>
      <c r="L544" s="17"/>
      <c r="P544" s="4">
        <f>'[4]01_2021 UPDATE'!R280</f>
        <v>10.452818880000001</v>
      </c>
      <c r="Q544" s="17"/>
      <c r="S544" s="4">
        <f>'[4]01_2021 UPDATE'!U280</f>
        <v>7.44</v>
      </c>
      <c r="T544" s="17"/>
      <c r="V544" s="4">
        <f>'[4]01_2021 UPDATE'!X280</f>
        <v>11.3073328953</v>
      </c>
      <c r="W544" s="17"/>
      <c r="Y544" s="4">
        <f>'[4]01_2021 UPDATE'!AA280</f>
        <v>9.94809375</v>
      </c>
      <c r="Z544" s="17"/>
      <c r="AB544" s="4">
        <f>'[4]01_2021 UPDATE'!AD280</f>
        <v>13.5</v>
      </c>
      <c r="AC544" s="17"/>
      <c r="AE544" s="4">
        <f>'[4]01_2021 UPDATE'!AJ280</f>
        <v>10.017284760000001</v>
      </c>
      <c r="AF544" s="17"/>
      <c r="AH544" s="4">
        <f>'[4]01_2021 UPDATE'!AM280</f>
        <v>11.323887120000002</v>
      </c>
      <c r="AI544" s="17"/>
      <c r="AK544" s="4">
        <f>'[4]01_2021 UPDATE'!AP280</f>
        <v>10.452818880000001</v>
      </c>
      <c r="AL544" s="17"/>
      <c r="AN544" s="4">
        <f>'[4]01_2021 UPDATE'!AS280</f>
        <v>10.452818880000001</v>
      </c>
      <c r="AO544" s="17"/>
      <c r="AQ544" s="4">
        <f>'[4]01_2021 UPDATE'!AV280</f>
        <v>10.452818880000001</v>
      </c>
      <c r="AR544" s="17"/>
      <c r="AT544" s="4">
        <f>'[4]01_2021 UPDATE'!AY280</f>
        <v>10.887412110000001</v>
      </c>
      <c r="AU544" s="17"/>
      <c r="AX544" s="17"/>
      <c r="AY544" s="4">
        <f>'[4]01_2021 UPDATE'!BD280</f>
        <v>7.44</v>
      </c>
      <c r="AZ544" s="4">
        <f>'[4]01_2021 UPDATE'!BE280</f>
        <v>13.5</v>
      </c>
    </row>
    <row r="545" spans="1:52" x14ac:dyDescent="0.25">
      <c r="A545" s="3" t="s">
        <v>54</v>
      </c>
      <c r="B545" s="1" t="s">
        <v>382</v>
      </c>
      <c r="C545" s="11" t="s">
        <v>64</v>
      </c>
      <c r="D545" s="3">
        <v>73110</v>
      </c>
      <c r="E545" s="4">
        <v>267</v>
      </c>
      <c r="F545" s="54"/>
      <c r="G545" s="4">
        <f t="shared" ref="G545" si="725">E545*0.7</f>
        <v>186.89999999999998</v>
      </c>
      <c r="I545" s="17">
        <f>'[4]01_2021 UPDATE'!K282</f>
        <v>0</v>
      </c>
      <c r="J545" s="4">
        <v>186.89999999999998</v>
      </c>
      <c r="L545" s="17">
        <f>'[4]01_2021 UPDATE'!N282</f>
        <v>0</v>
      </c>
      <c r="M545" s="4">
        <f t="shared" ref="M545" si="726">E545*0.65</f>
        <v>173.55</v>
      </c>
      <c r="N545" s="4">
        <f t="shared" ref="N545" si="727">E545*0.75</f>
        <v>200.25</v>
      </c>
      <c r="O545" s="4">
        <f>E545*0.9</f>
        <v>240.3</v>
      </c>
      <c r="Q545" s="17">
        <f>'[4]01_2021 UPDATE'!S282</f>
        <v>0</v>
      </c>
      <c r="R545" s="4">
        <f t="shared" si="455"/>
        <v>213.60000000000002</v>
      </c>
      <c r="T545" s="17">
        <f>'[4]01_2021 UPDATE'!V282</f>
        <v>0</v>
      </c>
      <c r="U545" s="4">
        <v>186.89999999999998</v>
      </c>
      <c r="W545" s="17">
        <f>'[4]01_2021 UPDATE'!Y282</f>
        <v>0</v>
      </c>
      <c r="X545" s="4">
        <v>186.89999999999998</v>
      </c>
      <c r="Z545" s="17">
        <f>'[4]01_2021 UPDATE'!AB282</f>
        <v>0</v>
      </c>
      <c r="AA545" s="4">
        <f>'[4]01_2021 UPDATE'!AC282</f>
        <v>183.75</v>
      </c>
      <c r="AC545" s="17">
        <f>'[4]01_2021 UPDATE'!AE282</f>
        <v>0</v>
      </c>
      <c r="AD545" s="4">
        <f t="shared" ref="AD545" si="728">E545*0.65</f>
        <v>173.55</v>
      </c>
      <c r="AF545" s="17">
        <f>'[4]01_2021 UPDATE'!AK282</f>
        <v>0</v>
      </c>
      <c r="AG545" s="4">
        <f>E545*0.85</f>
        <v>226.95</v>
      </c>
      <c r="AI545" s="17">
        <f>'[4]01_2021 UPDATE'!AN282</f>
        <v>0</v>
      </c>
      <c r="AJ545" s="4">
        <f t="shared" si="458"/>
        <v>200.25</v>
      </c>
      <c r="AL545" s="17">
        <f>'[4]01_2021 UPDATE'!AQ282</f>
        <v>0</v>
      </c>
      <c r="AM545" s="4">
        <v>200.25</v>
      </c>
      <c r="AO545" s="17">
        <f>'[4]01_2021 UPDATE'!AT282</f>
        <v>0</v>
      </c>
      <c r="AP545" s="4">
        <v>200.25</v>
      </c>
      <c r="AR545" s="17">
        <f>'[4]01_2021 UPDATE'!AW282</f>
        <v>0</v>
      </c>
      <c r="AS545" s="4">
        <f>E545*0.58</f>
        <v>154.85999999999999</v>
      </c>
      <c r="AU545" s="17">
        <f>'[4]01_2021 UPDATE'!AZ282</f>
        <v>0</v>
      </c>
      <c r="AV545" s="4">
        <f>MIN(J545,M545,N545,O545,R545,U545,X545,AA545,AD545,AG545,AJ545,AM545,AP545,AS545)</f>
        <v>154.85999999999999</v>
      </c>
      <c r="AW545" s="4">
        <f>MAX(J545,M545,N545,O545,R545,U545,X545,AA545,AD545,AG545,AJ545,AM545,AP545,AS545)</f>
        <v>240.3</v>
      </c>
      <c r="AX545" s="17">
        <f>'[4]01_2021 UPDATE'!BC282</f>
        <v>0</v>
      </c>
    </row>
    <row r="546" spans="1:52" x14ac:dyDescent="0.25">
      <c r="A546" s="3"/>
      <c r="C546" s="11" t="s">
        <v>56</v>
      </c>
      <c r="D546" s="3">
        <v>73110</v>
      </c>
      <c r="E546" s="4">
        <v>21</v>
      </c>
      <c r="F546" s="54"/>
      <c r="H546" s="4">
        <f>E546*0.7</f>
        <v>14.7</v>
      </c>
      <c r="I546" s="17"/>
      <c r="K546" s="4">
        <f>'[4]01_2021 UPDATE'!M282</f>
        <v>8.98</v>
      </c>
      <c r="L546" s="17"/>
      <c r="P546" s="4">
        <f>'[4]01_2021 UPDATE'!R282</f>
        <v>10.885898880000003</v>
      </c>
      <c r="Q546" s="17"/>
      <c r="S546" s="4">
        <f>'[4]01_2021 UPDATE'!U282</f>
        <v>8.1199999999999992</v>
      </c>
      <c r="T546" s="17"/>
      <c r="V546" s="4">
        <f>'[4]01_2021 UPDATE'!X282</f>
        <v>12.260276122900001</v>
      </c>
      <c r="W546" s="17"/>
      <c r="Y546" s="4">
        <f>'[4]01_2021 UPDATE'!AA282</f>
        <v>10.895531250000001</v>
      </c>
      <c r="Z546" s="17"/>
      <c r="AB546" s="4">
        <f>'[4]01_2021 UPDATE'!AD282</f>
        <v>15</v>
      </c>
      <c r="AC546" s="17"/>
      <c r="AE546" s="4">
        <f>'[4]01_2021 UPDATE'!AJ282</f>
        <v>10.432319760000002</v>
      </c>
      <c r="AF546" s="17"/>
      <c r="AH546" s="4">
        <f>'[4]01_2021 UPDATE'!AM282</f>
        <v>11.793057120000004</v>
      </c>
      <c r="AI546" s="17"/>
      <c r="AK546" s="4">
        <f>'[4]01_2021 UPDATE'!AP282</f>
        <v>10.885898880000003</v>
      </c>
      <c r="AL546" s="17"/>
      <c r="AN546" s="4">
        <f>'[4]01_2021 UPDATE'!AS282</f>
        <v>10.885898880000003</v>
      </c>
      <c r="AO546" s="17"/>
      <c r="AQ546" s="4">
        <f>'[4]01_2021 UPDATE'!AV282</f>
        <v>10.885898880000003</v>
      </c>
      <c r="AR546" s="17"/>
      <c r="AT546" s="4">
        <f>'[4]01_2021 UPDATE'!AY282</f>
        <v>11.337900860000001</v>
      </c>
      <c r="AU546" s="17"/>
      <c r="AX546" s="17"/>
      <c r="AY546" s="4">
        <f>'[4]01_2021 UPDATE'!BD282</f>
        <v>8.1199999999999992</v>
      </c>
      <c r="AZ546" s="4">
        <f>'[4]01_2021 UPDATE'!BE282</f>
        <v>15</v>
      </c>
    </row>
    <row r="547" spans="1:52" x14ac:dyDescent="0.25">
      <c r="A547" s="3" t="s">
        <v>54</v>
      </c>
      <c r="B547" s="1" t="s">
        <v>383</v>
      </c>
      <c r="C547" s="11" t="s">
        <v>64</v>
      </c>
      <c r="D547" s="3">
        <v>73130</v>
      </c>
      <c r="E547" s="4">
        <v>267</v>
      </c>
      <c r="F547" s="54"/>
      <c r="G547" s="4">
        <f t="shared" ref="G547" si="729">E547*0.7</f>
        <v>186.89999999999998</v>
      </c>
      <c r="I547" s="17">
        <f>'[4]01_2021 UPDATE'!K285</f>
        <v>0</v>
      </c>
      <c r="J547" s="4">
        <v>186.89999999999998</v>
      </c>
      <c r="L547" s="17">
        <f>'[4]01_2021 UPDATE'!N285</f>
        <v>0</v>
      </c>
      <c r="M547" s="4">
        <f t="shared" ref="M547" si="730">E547*0.65</f>
        <v>173.55</v>
      </c>
      <c r="N547" s="4">
        <f t="shared" ref="N547" si="731">E547*0.75</f>
        <v>200.25</v>
      </c>
      <c r="O547" s="4">
        <f>E547*0.9</f>
        <v>240.3</v>
      </c>
      <c r="Q547" s="17">
        <f>'[4]01_2021 UPDATE'!S285</f>
        <v>0</v>
      </c>
      <c r="R547" s="4">
        <f t="shared" si="455"/>
        <v>213.60000000000002</v>
      </c>
      <c r="T547" s="17">
        <f>'[4]01_2021 UPDATE'!V285</f>
        <v>0</v>
      </c>
      <c r="U547" s="4">
        <v>186.89999999999998</v>
      </c>
      <c r="W547" s="17">
        <f>'[4]01_2021 UPDATE'!Y285</f>
        <v>0</v>
      </c>
      <c r="X547" s="4">
        <v>186.89999999999998</v>
      </c>
      <c r="Z547" s="17">
        <f>'[4]01_2021 UPDATE'!AB285</f>
        <v>0</v>
      </c>
      <c r="AA547" s="4">
        <f>'[4]01_2021 UPDATE'!AC285</f>
        <v>183.75</v>
      </c>
      <c r="AC547" s="17">
        <f>'[4]01_2021 UPDATE'!AE285</f>
        <v>0</v>
      </c>
      <c r="AD547" s="4">
        <f t="shared" ref="AD547" si="732">E547*0.65</f>
        <v>173.55</v>
      </c>
      <c r="AF547" s="17">
        <f>'[4]01_2021 UPDATE'!AK285</f>
        <v>0</v>
      </c>
      <c r="AG547" s="4">
        <f>E547*0.85</f>
        <v>226.95</v>
      </c>
      <c r="AI547" s="17">
        <f>'[4]01_2021 UPDATE'!AN285</f>
        <v>0</v>
      </c>
      <c r="AJ547" s="4">
        <f t="shared" si="458"/>
        <v>200.25</v>
      </c>
      <c r="AL547" s="17">
        <f>'[4]01_2021 UPDATE'!AQ285</f>
        <v>0</v>
      </c>
      <c r="AM547" s="4">
        <v>200.25</v>
      </c>
      <c r="AO547" s="17">
        <f>'[4]01_2021 UPDATE'!AT285</f>
        <v>0</v>
      </c>
      <c r="AP547" s="4">
        <v>200.25</v>
      </c>
      <c r="AR547" s="17">
        <f>'[4]01_2021 UPDATE'!AW285</f>
        <v>0</v>
      </c>
      <c r="AS547" s="4">
        <f>E547*0.58</f>
        <v>154.85999999999999</v>
      </c>
      <c r="AU547" s="17">
        <f>'[4]01_2021 UPDATE'!AZ285</f>
        <v>0</v>
      </c>
      <c r="AV547" s="4">
        <f>MIN(J547,M547,N547,O547,R547,U547,X547,AA547,AD547,AG547,AJ547,AM547,AP547,AS547)</f>
        <v>154.85999999999999</v>
      </c>
      <c r="AW547" s="4">
        <f>MAX(J547,M547,N547,O547,R547,U547,X547,AA547,AD547,AG547,AJ547,AM547,AP547,AS547)</f>
        <v>240.3</v>
      </c>
      <c r="AX547" s="17">
        <f>'[4]01_2021 UPDATE'!BC285</f>
        <v>0</v>
      </c>
    </row>
    <row r="548" spans="1:52" x14ac:dyDescent="0.25">
      <c r="A548" s="3"/>
      <c r="C548" s="11" t="s">
        <v>56</v>
      </c>
      <c r="D548" s="3">
        <v>73130</v>
      </c>
      <c r="E548" s="4">
        <v>21</v>
      </c>
      <c r="F548" s="54"/>
      <c r="H548" s="4">
        <f>E548*0.7</f>
        <v>14.7</v>
      </c>
      <c r="I548" s="17"/>
      <c r="K548" s="4">
        <f>'[4]01_2021 UPDATE'!M285</f>
        <v>8.98</v>
      </c>
      <c r="L548" s="17"/>
      <c r="P548" s="4">
        <f>'[4]01_2021 UPDATE'!R285</f>
        <v>10.885898880000003</v>
      </c>
      <c r="Q548" s="17"/>
      <c r="S548" s="4">
        <f>'[4]01_2021 UPDATE'!U285</f>
        <v>8.1199999999999992</v>
      </c>
      <c r="T548" s="17"/>
      <c r="V548" s="4">
        <f>'[4]01_2021 UPDATE'!X285</f>
        <v>11.782366466000003</v>
      </c>
      <c r="W548" s="17"/>
      <c r="Y548" s="4">
        <f>'[4]01_2021 UPDATE'!AA285</f>
        <v>10.895531250000001</v>
      </c>
      <c r="Z548" s="17"/>
      <c r="AB548" s="4">
        <f>'[4]01_2021 UPDATE'!AD285</f>
        <v>15</v>
      </c>
      <c r="AC548" s="17"/>
      <c r="AE548" s="4">
        <f>'[4]01_2021 UPDATE'!AJ285</f>
        <v>10.432319760000002</v>
      </c>
      <c r="AF548" s="17"/>
      <c r="AH548" s="4">
        <f>'[4]01_2021 UPDATE'!AM285</f>
        <v>11.793057120000004</v>
      </c>
      <c r="AI548" s="17"/>
      <c r="AK548" s="4">
        <f>'[4]01_2021 UPDATE'!AP285</f>
        <v>10.885898880000003</v>
      </c>
      <c r="AL548" s="17"/>
      <c r="AN548" s="4">
        <f>'[4]01_2021 UPDATE'!AS285</f>
        <v>10.885898880000003</v>
      </c>
      <c r="AO548" s="17"/>
      <c r="AQ548" s="4">
        <f>'[4]01_2021 UPDATE'!AV285</f>
        <v>10.885898880000003</v>
      </c>
      <c r="AR548" s="17"/>
      <c r="AT548" s="4">
        <f>'[4]01_2021 UPDATE'!AY285</f>
        <v>11.337900860000001</v>
      </c>
      <c r="AU548" s="17"/>
      <c r="AX548" s="17"/>
      <c r="AY548" s="4">
        <f>'[4]01_2021 UPDATE'!BD285</f>
        <v>8.1199999999999992</v>
      </c>
      <c r="AZ548" s="4">
        <f>'[4]01_2021 UPDATE'!BE285</f>
        <v>15</v>
      </c>
    </row>
    <row r="549" spans="1:52" x14ac:dyDescent="0.25">
      <c r="A549" s="3" t="s">
        <v>54</v>
      </c>
      <c r="B549" s="1" t="s">
        <v>384</v>
      </c>
      <c r="C549" s="11" t="s">
        <v>64</v>
      </c>
      <c r="D549" s="3">
        <v>73140</v>
      </c>
      <c r="E549" s="4">
        <v>273</v>
      </c>
      <c r="F549" s="54"/>
      <c r="G549" s="4">
        <f t="shared" ref="G549" si="733">E549*0.7</f>
        <v>191.1</v>
      </c>
      <c r="I549" s="17">
        <f>'[4]01_2021 UPDATE'!K288</f>
        <v>0</v>
      </c>
      <c r="J549" s="4">
        <v>191.1</v>
      </c>
      <c r="L549" s="17">
        <f>'[4]01_2021 UPDATE'!N288</f>
        <v>0</v>
      </c>
      <c r="M549" s="4">
        <f t="shared" ref="M549" si="734">E549*0.65</f>
        <v>177.45000000000002</v>
      </c>
      <c r="N549" s="4">
        <f t="shared" ref="N549" si="735">E549*0.75</f>
        <v>204.75</v>
      </c>
      <c r="O549" s="4">
        <f>E549*0.9</f>
        <v>245.70000000000002</v>
      </c>
      <c r="Q549" s="17">
        <f>'[4]01_2021 UPDATE'!S288</f>
        <v>0</v>
      </c>
      <c r="R549" s="4">
        <f t="shared" si="455"/>
        <v>218.4</v>
      </c>
      <c r="T549" s="17">
        <f>'[4]01_2021 UPDATE'!V288</f>
        <v>0</v>
      </c>
      <c r="U549" s="4">
        <v>191.1</v>
      </c>
      <c r="W549" s="17">
        <f>'[4]01_2021 UPDATE'!Y288</f>
        <v>0</v>
      </c>
      <c r="X549" s="4">
        <v>191.1</v>
      </c>
      <c r="Z549" s="17">
        <f>'[4]01_2021 UPDATE'!AB288</f>
        <v>0</v>
      </c>
      <c r="AA549" s="4">
        <f>'[4]01_2021 UPDATE'!AC288</f>
        <v>187.5</v>
      </c>
      <c r="AC549" s="17">
        <f>'[4]01_2021 UPDATE'!AE288</f>
        <v>0</v>
      </c>
      <c r="AD549" s="4">
        <f t="shared" ref="AD549" si="736">E549*0.65</f>
        <v>177.45000000000002</v>
      </c>
      <c r="AF549" s="17">
        <f>'[4]01_2021 UPDATE'!AK288</f>
        <v>0</v>
      </c>
      <c r="AG549" s="4">
        <f>E549*0.85</f>
        <v>232.04999999999998</v>
      </c>
      <c r="AI549" s="17">
        <f>'[4]01_2021 UPDATE'!AN288</f>
        <v>0</v>
      </c>
      <c r="AJ549" s="4">
        <f t="shared" si="458"/>
        <v>204.75</v>
      </c>
      <c r="AL549" s="17">
        <f>'[4]01_2021 UPDATE'!AQ288</f>
        <v>0</v>
      </c>
      <c r="AM549" s="4">
        <v>204.75</v>
      </c>
      <c r="AO549" s="17">
        <f>'[4]01_2021 UPDATE'!AT288</f>
        <v>0</v>
      </c>
      <c r="AP549" s="4">
        <v>204.75</v>
      </c>
      <c r="AR549" s="17">
        <f>'[4]01_2021 UPDATE'!AW288</f>
        <v>0</v>
      </c>
      <c r="AS549" s="4">
        <f>E549*0.58</f>
        <v>158.33999999999997</v>
      </c>
      <c r="AU549" s="17">
        <f>'[4]01_2021 UPDATE'!AZ288</f>
        <v>0</v>
      </c>
      <c r="AV549" s="4">
        <f>MIN(J549,M549,N549,O549,R549,U549,X549,AA549,AD549,AG549,AJ549,AM549,AP549,AS549)</f>
        <v>158.33999999999997</v>
      </c>
      <c r="AW549" s="4">
        <f>MAX(J549,M549,N549,O549,R549,U549,X549,AA549,AD549,AG549,AJ549,AM549,AP549,AS549)</f>
        <v>245.70000000000002</v>
      </c>
      <c r="AX549" s="17">
        <f>'[4]01_2021 UPDATE'!BC288</f>
        <v>0</v>
      </c>
    </row>
    <row r="550" spans="1:52" x14ac:dyDescent="0.25">
      <c r="A550" s="3"/>
      <c r="C550" s="11" t="s">
        <v>56</v>
      </c>
      <c r="D550" s="3">
        <v>73140</v>
      </c>
      <c r="E550" s="4">
        <v>15</v>
      </c>
      <c r="F550" s="54"/>
      <c r="H550" s="4">
        <f>E550*0.7</f>
        <v>10.5</v>
      </c>
      <c r="I550" s="17"/>
      <c r="K550" s="4">
        <f>'[4]01_2021 UPDATE'!M288</f>
        <v>7.18</v>
      </c>
      <c r="L550" s="17"/>
      <c r="P550" s="4">
        <f>'[4]01_2021 UPDATE'!R288</f>
        <v>8.7062072399999995</v>
      </c>
      <c r="Q550" s="17"/>
      <c r="S550" s="4">
        <f>'[4]01_2021 UPDATE'!U288</f>
        <v>6.08</v>
      </c>
      <c r="T550" s="17"/>
      <c r="V550" s="4">
        <f>'[4]01_2021 UPDATE'!X288</f>
        <v>9.4043225262999997</v>
      </c>
      <c r="W550" s="17"/>
      <c r="Y550" s="4">
        <f>'[4]01_2021 UPDATE'!AA288</f>
        <v>8.5269375000000007</v>
      </c>
      <c r="Z550" s="17"/>
      <c r="AB550" s="4">
        <f>'[4]01_2021 UPDATE'!AD288</f>
        <v>11.25</v>
      </c>
      <c r="AC550" s="17"/>
      <c r="AE550" s="4">
        <f>'[4]01_2021 UPDATE'!AJ288</f>
        <v>8.343448604999999</v>
      </c>
      <c r="AF550" s="17"/>
      <c r="AH550" s="4">
        <f>'[4]01_2021 UPDATE'!AM288</f>
        <v>9.4317245100000004</v>
      </c>
      <c r="AI550" s="17"/>
      <c r="AK550" s="4">
        <f>'[4]01_2021 UPDATE'!AP288</f>
        <v>8.7062072399999995</v>
      </c>
      <c r="AL550" s="17"/>
      <c r="AN550" s="4">
        <f>'[4]01_2021 UPDATE'!AS288</f>
        <v>8.7062072399999995</v>
      </c>
      <c r="AO550" s="17"/>
      <c r="AQ550" s="4">
        <f>'[4]01_2021 UPDATE'!AV288</f>
        <v>8.7062072399999995</v>
      </c>
      <c r="AR550" s="17"/>
      <c r="AT550" s="4">
        <f>'[4]01_2021 UPDATE'!AY288</f>
        <v>9.0773483124999998</v>
      </c>
      <c r="AU550" s="17"/>
      <c r="AX550" s="17"/>
      <c r="AY550" s="4">
        <f>'[4]01_2021 UPDATE'!BD288</f>
        <v>6.08</v>
      </c>
      <c r="AZ550" s="4">
        <f>'[4]01_2021 UPDATE'!BE288</f>
        <v>11.25</v>
      </c>
    </row>
    <row r="551" spans="1:52" x14ac:dyDescent="0.25">
      <c r="A551" s="3" t="s">
        <v>54</v>
      </c>
      <c r="B551" s="1" t="s">
        <v>385</v>
      </c>
      <c r="C551" s="11" t="s">
        <v>64</v>
      </c>
      <c r="D551" s="3">
        <v>73200</v>
      </c>
      <c r="E551" s="4">
        <v>1118</v>
      </c>
      <c r="F551" s="54"/>
      <c r="G551" s="4">
        <f t="shared" ref="G551" si="737">E551*0.7</f>
        <v>782.59999999999991</v>
      </c>
      <c r="I551" s="17">
        <f>'[4]01_2021 UPDATE'!K291</f>
        <v>0</v>
      </c>
      <c r="J551" s="4">
        <v>782.59999999999991</v>
      </c>
      <c r="L551" s="17">
        <f>'[4]01_2021 UPDATE'!N291</f>
        <v>0</v>
      </c>
      <c r="M551" s="4">
        <f t="shared" ref="M551" si="738">E551*0.65</f>
        <v>726.7</v>
      </c>
      <c r="N551" s="4">
        <f t="shared" ref="N551" si="739">E551*0.75</f>
        <v>838.5</v>
      </c>
      <c r="O551" s="4">
        <f>E551*0.9</f>
        <v>1006.2</v>
      </c>
      <c r="Q551" s="17">
        <f>'[4]01_2021 UPDATE'!S291</f>
        <v>0</v>
      </c>
      <c r="R551" s="4">
        <f t="shared" si="455"/>
        <v>894.40000000000009</v>
      </c>
      <c r="T551" s="17">
        <f>'[4]01_2021 UPDATE'!V291</f>
        <v>0</v>
      </c>
      <c r="U551" s="4">
        <v>782.59999999999991</v>
      </c>
      <c r="W551" s="17">
        <f>'[4]01_2021 UPDATE'!Y291</f>
        <v>0</v>
      </c>
      <c r="X551" s="4">
        <v>782.59999999999991</v>
      </c>
      <c r="Z551" s="17">
        <f>'[4]01_2021 UPDATE'!AB291</f>
        <v>0</v>
      </c>
      <c r="AA551" s="4">
        <f>'[4]01_2021 UPDATE'!AC291</f>
        <v>753.75</v>
      </c>
      <c r="AC551" s="17">
        <f>'[4]01_2021 UPDATE'!AE291</f>
        <v>0</v>
      </c>
      <c r="AD551" s="4">
        <f>'[4]01_2021 UPDATE'!AI291</f>
        <v>1200</v>
      </c>
      <c r="AF551" s="17">
        <f>'[4]01_2021 UPDATE'!AK291</f>
        <v>0</v>
      </c>
      <c r="AG551" s="4">
        <f>E551*0.85</f>
        <v>950.3</v>
      </c>
      <c r="AI551" s="17">
        <f>'[4]01_2021 UPDATE'!AN291</f>
        <v>0</v>
      </c>
      <c r="AJ551" s="4">
        <f t="shared" si="458"/>
        <v>838.5</v>
      </c>
      <c r="AL551" s="17">
        <f>'[4]01_2021 UPDATE'!AQ291</f>
        <v>0</v>
      </c>
      <c r="AM551" s="4">
        <v>838.5</v>
      </c>
      <c r="AO551" s="17">
        <f>'[4]01_2021 UPDATE'!AT291</f>
        <v>0</v>
      </c>
      <c r="AP551" s="4">
        <v>838.5</v>
      </c>
      <c r="AR551" s="17">
        <f>'[4]01_2021 UPDATE'!AW291</f>
        <v>0</v>
      </c>
      <c r="AS551" s="4">
        <f>E551*0.58</f>
        <v>648.43999999999994</v>
      </c>
      <c r="AU551" s="17">
        <f>'[4]01_2021 UPDATE'!AZ291</f>
        <v>0</v>
      </c>
      <c r="AV551" s="4">
        <f>MIN(J551,M551,N551,O551,R551,U551,X551,AA551,AD551,AG551,AJ551,AM551,AP551,AS551)</f>
        <v>648.43999999999994</v>
      </c>
      <c r="AW551" s="4">
        <f>MAX(J551,M551,N551,O551,R551,U551,X551,AA551,AD551,AG551,AJ551,AM551,AP551,AS551)</f>
        <v>1200</v>
      </c>
      <c r="AX551" s="17">
        <f>'[4]01_2021 UPDATE'!BC291</f>
        <v>0</v>
      </c>
    </row>
    <row r="552" spans="1:52" x14ac:dyDescent="0.25">
      <c r="A552" s="3"/>
      <c r="C552" s="11" t="s">
        <v>56</v>
      </c>
      <c r="D552" s="3">
        <v>73200</v>
      </c>
      <c r="E552" s="4">
        <v>128</v>
      </c>
      <c r="F552" s="54"/>
      <c r="H552" s="4">
        <f>E552*0.7</f>
        <v>89.6</v>
      </c>
      <c r="I552" s="17"/>
      <c r="K552" s="4">
        <f>'[4]01_2021 UPDATE'!M291</f>
        <v>52.55</v>
      </c>
      <c r="L552" s="17"/>
      <c r="P552" s="4">
        <f>'[4]01_2021 UPDATE'!R291</f>
        <v>61.820437679999998</v>
      </c>
      <c r="Q552" s="17"/>
      <c r="S552" s="4">
        <f>'[4]01_2021 UPDATE'!U291</f>
        <v>50.86</v>
      </c>
      <c r="T552" s="17"/>
      <c r="V552" s="4">
        <f>'[4]01_2021 UPDATE'!X291</f>
        <v>70.222041311500007</v>
      </c>
      <c r="W552" s="17"/>
      <c r="Y552" s="4">
        <f>'[4]01_2021 UPDATE'!AA291</f>
        <v>68.689218749999995</v>
      </c>
      <c r="Z552" s="17"/>
      <c r="AB552" s="4">
        <f>'[4]01_2021 UPDATE'!AD291</f>
        <v>93</v>
      </c>
      <c r="AC552" s="17"/>
      <c r="AE552" s="4">
        <f>'[4]01_2021 UPDATE'!AJ291</f>
        <v>59.244586109999993</v>
      </c>
      <c r="AF552" s="17"/>
      <c r="AH552" s="4">
        <f>'[4]01_2021 UPDATE'!AM291</f>
        <v>66.972140820000007</v>
      </c>
      <c r="AI552" s="17"/>
      <c r="AK552" s="4">
        <f>'[4]01_2021 UPDATE'!AP291</f>
        <v>61.820437679999998</v>
      </c>
      <c r="AL552" s="17"/>
      <c r="AN552" s="4">
        <f>'[4]01_2021 UPDATE'!AS291</f>
        <v>61.820437679999998</v>
      </c>
      <c r="AO552" s="17"/>
      <c r="AQ552" s="4">
        <f>'[4]01_2021 UPDATE'!AV291</f>
        <v>61.820437679999998</v>
      </c>
      <c r="AR552" s="17"/>
      <c r="AT552" s="4">
        <f>'[4]01_2021 UPDATE'!AY291</f>
        <v>64.833439922499991</v>
      </c>
      <c r="AU552" s="17"/>
      <c r="AX552" s="17"/>
      <c r="AY552" s="4">
        <f>'[4]01_2021 UPDATE'!BD291</f>
        <v>50.86</v>
      </c>
      <c r="AZ552" s="4">
        <f>'[4]01_2021 UPDATE'!BE291</f>
        <v>93</v>
      </c>
    </row>
    <row r="553" spans="1:52" x14ac:dyDescent="0.25">
      <c r="A553" s="3" t="s">
        <v>54</v>
      </c>
      <c r="B553" s="1" t="s">
        <v>386</v>
      </c>
      <c r="C553" s="11" t="s">
        <v>64</v>
      </c>
      <c r="D553" s="3">
        <v>73201</v>
      </c>
      <c r="E553" s="4">
        <v>1469</v>
      </c>
      <c r="F553" s="54"/>
      <c r="G553" s="4">
        <f t="shared" ref="G553" si="740">E553*0.7</f>
        <v>1028.3</v>
      </c>
      <c r="I553" s="17">
        <f>'[4]01_2021 UPDATE'!K292</f>
        <v>0</v>
      </c>
      <c r="J553" s="4">
        <v>1028.3</v>
      </c>
      <c r="L553" s="17">
        <f>'[4]01_2021 UPDATE'!N292</f>
        <v>0</v>
      </c>
      <c r="M553" s="4">
        <f t="shared" ref="M553" si="741">E553*0.65</f>
        <v>954.85</v>
      </c>
      <c r="N553" s="4">
        <f t="shared" ref="N553" si="742">E553*0.75</f>
        <v>1101.75</v>
      </c>
      <c r="O553" s="4">
        <f>E553*0.9</f>
        <v>1322.1000000000001</v>
      </c>
      <c r="Q553" s="17">
        <f>'[4]01_2021 UPDATE'!S292</f>
        <v>0</v>
      </c>
      <c r="R553" s="4">
        <f t="shared" si="455"/>
        <v>1175.2</v>
      </c>
      <c r="T553" s="17">
        <f>'[4]01_2021 UPDATE'!V292</f>
        <v>0</v>
      </c>
      <c r="U553" s="4">
        <v>1028.3</v>
      </c>
      <c r="W553" s="17">
        <f>'[4]01_2021 UPDATE'!Y292</f>
        <v>0</v>
      </c>
      <c r="X553" s="4">
        <v>1028.3</v>
      </c>
      <c r="Z553" s="17">
        <f>'[4]01_2021 UPDATE'!AB292</f>
        <v>0</v>
      </c>
      <c r="AA553" s="4">
        <f>'[4]01_2021 UPDATE'!AC292</f>
        <v>990</v>
      </c>
      <c r="AC553" s="17">
        <f>'[4]01_2021 UPDATE'!AE292</f>
        <v>0</v>
      </c>
      <c r="AD553" s="4">
        <f>'[4]01_2021 UPDATE'!AI292</f>
        <v>1200</v>
      </c>
      <c r="AF553" s="17">
        <f>'[4]01_2021 UPDATE'!AK292</f>
        <v>0</v>
      </c>
      <c r="AG553" s="4">
        <v>1195</v>
      </c>
      <c r="AI553" s="17">
        <f>'[4]01_2021 UPDATE'!AN292</f>
        <v>0</v>
      </c>
      <c r="AJ553" s="4">
        <f t="shared" si="458"/>
        <v>1101.75</v>
      </c>
      <c r="AL553" s="17">
        <f>'[4]01_2021 UPDATE'!AQ292</f>
        <v>0</v>
      </c>
      <c r="AM553" s="4">
        <v>1101.75</v>
      </c>
      <c r="AO553" s="17">
        <f>'[4]01_2021 UPDATE'!AT292</f>
        <v>0</v>
      </c>
      <c r="AP553" s="4">
        <v>1101.75</v>
      </c>
      <c r="AR553" s="17">
        <f>'[4]01_2021 UPDATE'!AW292</f>
        <v>0</v>
      </c>
      <c r="AS553" s="4">
        <f>E553*0.58</f>
        <v>852.02</v>
      </c>
      <c r="AU553" s="17">
        <f>'[4]01_2021 UPDATE'!AZ292</f>
        <v>0</v>
      </c>
      <c r="AV553" s="4">
        <f>MIN(J553,M553,N553,O553,R553,U553,X553,AA553,AD553,AG553,AJ553,AM553,AP553,AS553)</f>
        <v>852.02</v>
      </c>
      <c r="AW553" s="4">
        <f>MAX(J553,M553,N553,O553,R553,U553,X553,AA553,AD553,AG553,AJ553,AM553,AP553,AS553)</f>
        <v>1322.1000000000001</v>
      </c>
      <c r="AX553" s="17">
        <f>'[4]01_2021 UPDATE'!BC292</f>
        <v>0</v>
      </c>
    </row>
    <row r="554" spans="1:52" x14ac:dyDescent="0.25">
      <c r="A554" s="3"/>
      <c r="C554" s="11" t="s">
        <v>56</v>
      </c>
      <c r="D554" s="3">
        <v>73201</v>
      </c>
      <c r="E554" s="4">
        <v>136</v>
      </c>
      <c r="F554" s="54"/>
      <c r="H554" s="4">
        <f>E554*0.7</f>
        <v>95.199999999999989</v>
      </c>
      <c r="I554" s="17"/>
      <c r="K554" s="4">
        <f>'[4]01_2021 UPDATE'!M292</f>
        <v>60.72</v>
      </c>
      <c r="L554" s="17"/>
      <c r="P554" s="4">
        <f>'[4]01_2021 UPDATE'!R292</f>
        <v>71.433947520000004</v>
      </c>
      <c r="Q554" s="17"/>
      <c r="S554" s="4">
        <f>'[4]01_2021 UPDATE'!U292</f>
        <v>53.93</v>
      </c>
      <c r="T554" s="17"/>
      <c r="V554" s="4">
        <f>'[4]01_2021 UPDATE'!X292</f>
        <v>80.573554893000008</v>
      </c>
      <c r="W554" s="17"/>
      <c r="Y554" s="4">
        <f>'[4]01_2021 UPDATE'!AA292</f>
        <v>72.952687499999996</v>
      </c>
      <c r="Z554" s="17"/>
      <c r="AB554" s="4">
        <f>'[4]01_2021 UPDATE'!AD292</f>
        <v>99</v>
      </c>
      <c r="AC554" s="17"/>
      <c r="AE554" s="4">
        <f>'[4]01_2021 UPDATE'!AJ292</f>
        <v>68.457533040000001</v>
      </c>
      <c r="AF554" s="17"/>
      <c r="AH554" s="4">
        <f>'[4]01_2021 UPDATE'!AM292</f>
        <v>77.386776480000009</v>
      </c>
      <c r="AI554" s="17"/>
      <c r="AK554" s="4">
        <f>'[4]01_2021 UPDATE'!AP292</f>
        <v>71.433947520000004</v>
      </c>
      <c r="AL554" s="17"/>
      <c r="AN554" s="4">
        <f>'[4]01_2021 UPDATE'!AS292</f>
        <v>71.433947520000004</v>
      </c>
      <c r="AO554" s="17"/>
      <c r="AQ554" s="4">
        <f>'[4]01_2021 UPDATE'!AV292</f>
        <v>71.433947520000004</v>
      </c>
      <c r="AR554" s="17"/>
      <c r="AT554" s="4">
        <f>'[4]01_2021 UPDATE'!AY292</f>
        <v>75.262254484999985</v>
      </c>
      <c r="AU554" s="17"/>
      <c r="AX554" s="17"/>
      <c r="AY554" s="4">
        <f>'[4]01_2021 UPDATE'!BD292</f>
        <v>53.93</v>
      </c>
      <c r="AZ554" s="4">
        <f>'[4]01_2021 UPDATE'!BE292</f>
        <v>99</v>
      </c>
    </row>
    <row r="555" spans="1:52" x14ac:dyDescent="0.25">
      <c r="A555" s="3" t="s">
        <v>54</v>
      </c>
      <c r="B555" s="1" t="s">
        <v>387</v>
      </c>
      <c r="C555" s="11" t="s">
        <v>64</v>
      </c>
      <c r="D555" s="3">
        <v>73218</v>
      </c>
      <c r="E555" s="4">
        <v>2352</v>
      </c>
      <c r="F555" s="54"/>
      <c r="G555" s="4">
        <f t="shared" ref="G555" si="743">E555*0.7</f>
        <v>1646.3999999999999</v>
      </c>
      <c r="I555" s="17">
        <f>'[4]01_2021 UPDATE'!K294</f>
        <v>0</v>
      </c>
      <c r="J555" s="4">
        <f>'[4]01_2021 UPDATE'!L294</f>
        <v>800</v>
      </c>
      <c r="L555" s="17">
        <f>'[4]01_2021 UPDATE'!N294</f>
        <v>0</v>
      </c>
      <c r="M555" s="4">
        <f>'[4]01_2021 UPDATE'!O294</f>
        <v>800</v>
      </c>
      <c r="N555" s="4">
        <f>'[4]01_2021 UPDATE'!P294</f>
        <v>800</v>
      </c>
      <c r="O555" s="4">
        <f>'[4]01_2021 UPDATE'!Q294</f>
        <v>800</v>
      </c>
      <c r="Q555" s="17">
        <f>'[4]01_2021 UPDATE'!S294</f>
        <v>0</v>
      </c>
      <c r="R555" s="4">
        <f t="shared" si="455"/>
        <v>1881.6000000000001</v>
      </c>
      <c r="T555" s="17">
        <f>'[4]01_2021 UPDATE'!V294</f>
        <v>0</v>
      </c>
      <c r="U555" s="4">
        <v>800</v>
      </c>
      <c r="W555" s="17">
        <f>'[4]01_2021 UPDATE'!Y294</f>
        <v>0</v>
      </c>
      <c r="X555" s="4">
        <v>800</v>
      </c>
      <c r="Z555" s="17">
        <f>'[4]01_2021 UPDATE'!AB294</f>
        <v>0</v>
      </c>
      <c r="AA555" s="4">
        <f>'[4]01_2021 UPDATE'!AC294</f>
        <v>1488.75</v>
      </c>
      <c r="AC555" s="17">
        <f>'[4]01_2021 UPDATE'!AE294</f>
        <v>0</v>
      </c>
      <c r="AD555" s="4">
        <f>'[4]01_2021 UPDATE'!AI294</f>
        <v>1650</v>
      </c>
      <c r="AF555" s="17">
        <f>'[4]01_2021 UPDATE'!AK294</f>
        <v>0</v>
      </c>
      <c r="AG555" s="4">
        <v>950</v>
      </c>
      <c r="AI555" s="17">
        <f>'[4]01_2021 UPDATE'!AN294</f>
        <v>0</v>
      </c>
      <c r="AJ555" s="4">
        <f t="shared" si="458"/>
        <v>1764</v>
      </c>
      <c r="AL555" s="17">
        <f>'[4]01_2021 UPDATE'!AQ294</f>
        <v>0</v>
      </c>
      <c r="AM555" s="4">
        <v>1764</v>
      </c>
      <c r="AO555" s="17">
        <f>'[4]01_2021 UPDATE'!AT294</f>
        <v>0</v>
      </c>
      <c r="AP555" s="4">
        <v>1764</v>
      </c>
      <c r="AR555" s="17">
        <f>'[4]01_2021 UPDATE'!AW294</f>
        <v>0</v>
      </c>
      <c r="AS555" s="4">
        <f>E555*0.58</f>
        <v>1364.1599999999999</v>
      </c>
      <c r="AU555" s="17">
        <f>'[4]01_2021 UPDATE'!AZ294</f>
        <v>0</v>
      </c>
      <c r="AV555" s="4">
        <f>MIN(J555,M555,N555,O555,R555,U555,X555,AA555,AD555,AG555,AJ555,AM555,AP555,AS555)</f>
        <v>800</v>
      </c>
      <c r="AW555" s="4">
        <f>MAX(J555,M555,N555,O555,R555,U555,X555,AA555,AD555,AG555,AJ555,AM555,AP555,AS555)</f>
        <v>1881.6000000000001</v>
      </c>
      <c r="AX555" s="17">
        <f>'[4]01_2021 UPDATE'!BC294</f>
        <v>0</v>
      </c>
    </row>
    <row r="556" spans="1:52" x14ac:dyDescent="0.25">
      <c r="A556" s="3"/>
      <c r="C556" s="11" t="s">
        <v>56</v>
      </c>
      <c r="D556" s="3">
        <v>73218</v>
      </c>
      <c r="E556" s="4">
        <v>175</v>
      </c>
      <c r="F556" s="54"/>
      <c r="H556" s="4">
        <f>E556*0.7</f>
        <v>122.49999999999999</v>
      </c>
      <c r="I556" s="17"/>
      <c r="K556" s="4">
        <f>'[4]01_2021 UPDATE'!M294</f>
        <v>95</v>
      </c>
      <c r="L556" s="17"/>
      <c r="P556" s="4">
        <f>'[4]01_2021 UPDATE'!R294</f>
        <v>83.633378040000011</v>
      </c>
      <c r="Q556" s="17"/>
      <c r="S556" s="4">
        <f>'[4]01_2021 UPDATE'!U294</f>
        <v>62.74</v>
      </c>
      <c r="T556" s="17"/>
      <c r="V556" s="4">
        <f>'[4]01_2021 UPDATE'!X294</f>
        <v>93.422469991500009</v>
      </c>
      <c r="W556" s="17"/>
      <c r="Y556" s="4">
        <f>'[4]01_2021 UPDATE'!AA294</f>
        <v>85.269375000000011</v>
      </c>
      <c r="Z556" s="17"/>
      <c r="AB556" s="4">
        <f>'[4]01_2021 UPDATE'!AD294</f>
        <v>127.5</v>
      </c>
      <c r="AC556" s="17"/>
      <c r="AE556" s="4">
        <f>'[4]01_2021 UPDATE'!AJ294</f>
        <v>80.148653955</v>
      </c>
      <c r="AF556" s="17"/>
      <c r="AH556" s="4">
        <f>'[4]01_2021 UPDATE'!AM294</f>
        <v>90.602826210000018</v>
      </c>
      <c r="AI556" s="17"/>
      <c r="AK556" s="4">
        <f>'[4]01_2021 UPDATE'!AP294</f>
        <v>83.633378040000011</v>
      </c>
      <c r="AL556" s="17"/>
      <c r="AN556" s="4">
        <f>'[4]01_2021 UPDATE'!AS294</f>
        <v>83.633378040000011</v>
      </c>
      <c r="AO556" s="17"/>
      <c r="AQ556" s="4">
        <f>'[4]01_2021 UPDATE'!AV294</f>
        <v>83.633378040000011</v>
      </c>
      <c r="AR556" s="17"/>
      <c r="AT556" s="4">
        <f>'[4]01_2021 UPDATE'!AY294</f>
        <v>87.501132845000001</v>
      </c>
      <c r="AU556" s="17"/>
      <c r="AX556" s="17"/>
      <c r="AY556" s="4">
        <f>'[4]01_2021 UPDATE'!BD294</f>
        <v>62.74</v>
      </c>
      <c r="AZ556" s="4">
        <f>'[4]01_2021 UPDATE'!BE294</f>
        <v>127.5</v>
      </c>
    </row>
    <row r="557" spans="1:52" x14ac:dyDescent="0.25">
      <c r="A557" s="3" t="s">
        <v>54</v>
      </c>
      <c r="B557" s="1" t="s">
        <v>388</v>
      </c>
      <c r="C557" s="11" t="s">
        <v>64</v>
      </c>
      <c r="D557" s="3">
        <v>73220</v>
      </c>
      <c r="E557" s="4">
        <v>3038</v>
      </c>
      <c r="F557" s="54"/>
      <c r="G557" s="4">
        <f t="shared" ref="G557" si="744">E557*0.7</f>
        <v>2126.6</v>
      </c>
      <c r="I557" s="17">
        <f>'[4]01_2021 UPDATE'!K298</f>
        <v>0</v>
      </c>
      <c r="J557" s="4">
        <f>'[4]01_2021 UPDATE'!L298</f>
        <v>800</v>
      </c>
      <c r="L557" s="17">
        <f>'[4]01_2021 UPDATE'!N298</f>
        <v>0</v>
      </c>
      <c r="M557" s="4">
        <f>'[4]01_2021 UPDATE'!O298</f>
        <v>800</v>
      </c>
      <c r="N557" s="4">
        <f>'[4]01_2021 UPDATE'!P298</f>
        <v>800</v>
      </c>
      <c r="O557" s="4">
        <f>'[4]01_2021 UPDATE'!Q298</f>
        <v>800</v>
      </c>
      <c r="Q557" s="17">
        <f>'[4]01_2021 UPDATE'!S298</f>
        <v>0</v>
      </c>
      <c r="R557" s="4">
        <f t="shared" si="455"/>
        <v>2430.4</v>
      </c>
      <c r="T557" s="17">
        <f>'[4]01_2021 UPDATE'!V298</f>
        <v>0</v>
      </c>
      <c r="U557" s="4">
        <v>800</v>
      </c>
      <c r="W557" s="17">
        <f>'[4]01_2021 UPDATE'!Y298</f>
        <v>0</v>
      </c>
      <c r="X557" s="4">
        <v>800</v>
      </c>
      <c r="Z557" s="17">
        <f>'[4]01_2021 UPDATE'!AB298</f>
        <v>0</v>
      </c>
      <c r="AA557" s="4">
        <f>'[4]01_2021 UPDATE'!AC298</f>
        <v>1923.75</v>
      </c>
      <c r="AC557" s="17">
        <f>'[4]01_2021 UPDATE'!AE298</f>
        <v>0</v>
      </c>
      <c r="AD557" s="4">
        <f>'[4]01_2021 UPDATE'!AI298</f>
        <v>1650</v>
      </c>
      <c r="AF557" s="17">
        <f>'[4]01_2021 UPDATE'!AK298</f>
        <v>0</v>
      </c>
      <c r="AG557" s="4">
        <v>950</v>
      </c>
      <c r="AI557" s="17">
        <f>'[4]01_2021 UPDATE'!AN298</f>
        <v>0</v>
      </c>
      <c r="AJ557" s="4">
        <f t="shared" si="458"/>
        <v>2278.5</v>
      </c>
      <c r="AL557" s="17">
        <f>'[4]01_2021 UPDATE'!AQ298</f>
        <v>0</v>
      </c>
      <c r="AM557" s="4">
        <v>2278.5</v>
      </c>
      <c r="AO557" s="17">
        <f>'[4]01_2021 UPDATE'!AT298</f>
        <v>0</v>
      </c>
      <c r="AP557" s="4">
        <v>2278.5</v>
      </c>
      <c r="AR557" s="17">
        <f>'[4]01_2021 UPDATE'!AW298</f>
        <v>0</v>
      </c>
      <c r="AS557" s="4">
        <f>E557*0.58</f>
        <v>1762.04</v>
      </c>
      <c r="AU557" s="17">
        <f>'[4]01_2021 UPDATE'!AZ298</f>
        <v>0</v>
      </c>
      <c r="AV557" s="4">
        <f>MIN(J557,M557,N557,O557,R557,U557,X557,AA557,AD557,AG557,AJ557,AM557,AP557,AS557)</f>
        <v>800</v>
      </c>
      <c r="AW557" s="4">
        <f>MAX(J557,M557,N557,O557,R557,U557,X557,AA557,AD557,AG557,AJ557,AM557,AP557,AS557)</f>
        <v>2430.4</v>
      </c>
      <c r="AX557" s="17">
        <f>'[4]01_2021 UPDATE'!BC298</f>
        <v>0</v>
      </c>
    </row>
    <row r="558" spans="1:52" x14ac:dyDescent="0.25">
      <c r="A558" s="3"/>
      <c r="C558" s="11" t="s">
        <v>56</v>
      </c>
      <c r="D558" s="3">
        <v>73220</v>
      </c>
      <c r="E558" s="4">
        <v>278</v>
      </c>
      <c r="F558" s="54"/>
      <c r="H558" s="4">
        <f>E558*0.7</f>
        <v>194.6</v>
      </c>
      <c r="I558" s="17"/>
      <c r="K558" s="4">
        <f>'[4]01_2021 UPDATE'!M298</f>
        <v>95</v>
      </c>
      <c r="L558" s="17"/>
      <c r="P558" s="4">
        <f>'[4]01_2021 UPDATE'!R298</f>
        <v>132.42936779999999</v>
      </c>
      <c r="Q558" s="17"/>
      <c r="S558" s="4">
        <f>'[4]01_2021 UPDATE'!U298</f>
        <v>100.36</v>
      </c>
      <c r="T558" s="17"/>
      <c r="V558" s="4">
        <f>'[4]01_2021 UPDATE'!X298</f>
        <v>149.00331515419998</v>
      </c>
      <c r="W558" s="17"/>
      <c r="Y558" s="4">
        <f>'[4]01_2021 UPDATE'!AA298</f>
        <v>135.48356250000001</v>
      </c>
      <c r="Z558" s="17"/>
      <c r="AB558" s="4">
        <f>'[4]01_2021 UPDATE'!AD298</f>
        <v>202.5</v>
      </c>
      <c r="AC558" s="17"/>
      <c r="AE558" s="4">
        <f>'[4]01_2021 UPDATE'!AJ298</f>
        <v>126.91147747499998</v>
      </c>
      <c r="AF558" s="17"/>
      <c r="AH558" s="4">
        <f>'[4]01_2021 UPDATE'!AM298</f>
        <v>143.46514844999999</v>
      </c>
      <c r="AI558" s="17"/>
      <c r="AK558" s="4">
        <f>'[4]01_2021 UPDATE'!AP298</f>
        <v>132.42936779999999</v>
      </c>
      <c r="AL558" s="17"/>
      <c r="AN558" s="4">
        <f>'[4]01_2021 UPDATE'!AS299</f>
        <v>132.42936779999999</v>
      </c>
      <c r="AO558" s="17"/>
      <c r="AQ558" s="4">
        <f>'[4]01_2021 UPDATE'!AV298</f>
        <v>132.42936779999999</v>
      </c>
      <c r="AR558" s="17"/>
      <c r="AT558" s="4">
        <f>'[4]01_2021 UPDATE'!AY298</f>
        <v>138.258601285</v>
      </c>
      <c r="AU558" s="17"/>
      <c r="AX558" s="17"/>
      <c r="AY558" s="4">
        <f>'[4]01_2021 UPDATE'!BD298</f>
        <v>95</v>
      </c>
      <c r="AZ558" s="4">
        <f>'[4]01_2021 UPDATE'!BE298</f>
        <v>202.5</v>
      </c>
    </row>
    <row r="559" spans="1:52" x14ac:dyDescent="0.25">
      <c r="A559" s="3" t="s">
        <v>54</v>
      </c>
      <c r="B559" s="1" t="s">
        <v>387</v>
      </c>
      <c r="C559" s="11" t="s">
        <v>64</v>
      </c>
      <c r="D559" s="3">
        <v>73221</v>
      </c>
      <c r="E559" s="4">
        <v>2174</v>
      </c>
      <c r="F559" s="54"/>
      <c r="G559" s="4">
        <f t="shared" ref="G559" si="745">E559*0.7</f>
        <v>1521.8</v>
      </c>
      <c r="I559" s="17">
        <f>'[4]01_2021 UPDATE'!K300</f>
        <v>0</v>
      </c>
      <c r="J559" s="4">
        <f>'[4]01_2021 UPDATE'!L300</f>
        <v>800</v>
      </c>
      <c r="L559" s="17">
        <f>'[4]01_2021 UPDATE'!N300</f>
        <v>0</v>
      </c>
      <c r="M559" s="4">
        <f>'[4]01_2021 UPDATE'!O300</f>
        <v>800</v>
      </c>
      <c r="N559" s="4">
        <f>'[4]01_2021 UPDATE'!P300</f>
        <v>800</v>
      </c>
      <c r="O559" s="4">
        <f>'[4]01_2021 UPDATE'!Q300</f>
        <v>800</v>
      </c>
      <c r="Q559" s="17">
        <f>'[4]01_2021 UPDATE'!S300</f>
        <v>0</v>
      </c>
      <c r="R559" s="4">
        <f t="shared" si="455"/>
        <v>1739.2</v>
      </c>
      <c r="T559" s="17">
        <f>'[4]01_2021 UPDATE'!V300</f>
        <v>0</v>
      </c>
      <c r="U559" s="4">
        <v>800</v>
      </c>
      <c r="W559" s="17">
        <f>'[4]01_2021 UPDATE'!Y300</f>
        <v>0</v>
      </c>
      <c r="X559" s="4">
        <v>800</v>
      </c>
      <c r="Z559" s="17">
        <f>'[4]01_2021 UPDATE'!AB300</f>
        <v>0</v>
      </c>
      <c r="AA559" s="4">
        <f>'[4]01_2021 UPDATE'!AC300</f>
        <v>1376.25</v>
      </c>
      <c r="AC559" s="17">
        <f>'[4]01_2021 UPDATE'!AE300</f>
        <v>0</v>
      </c>
      <c r="AD559" s="4">
        <f>'[4]01_2021 UPDATE'!AI300</f>
        <v>1650</v>
      </c>
      <c r="AF559" s="17">
        <f>'[4]01_2021 UPDATE'!AK300</f>
        <v>0</v>
      </c>
      <c r="AG559" s="4">
        <v>950</v>
      </c>
      <c r="AI559" s="17">
        <f>'[4]01_2021 UPDATE'!AN300</f>
        <v>0</v>
      </c>
      <c r="AJ559" s="4">
        <f t="shared" si="458"/>
        <v>1630.5</v>
      </c>
      <c r="AL559" s="17">
        <f>'[4]01_2021 UPDATE'!AQ300</f>
        <v>0</v>
      </c>
      <c r="AM559" s="4">
        <v>1630.5</v>
      </c>
      <c r="AO559" s="17">
        <f>'[4]01_2021 UPDATE'!AT300</f>
        <v>0</v>
      </c>
      <c r="AP559" s="4">
        <v>1630.5</v>
      </c>
      <c r="AR559" s="17">
        <f>'[4]01_2021 UPDATE'!AW300</f>
        <v>0</v>
      </c>
      <c r="AS559" s="4">
        <f>E559*0.58</f>
        <v>1260.9199999999998</v>
      </c>
      <c r="AU559" s="17">
        <f>'[4]01_2021 UPDATE'!AZ300</f>
        <v>0</v>
      </c>
      <c r="AV559" s="4">
        <f>MIN(J559,M559,N559,O559,R559,U559,X559,AA559,AD559,AG559,AJ559,AM559,AP559,AS559)</f>
        <v>800</v>
      </c>
      <c r="AW559" s="4">
        <f>MAX(J559,M559,N559,O559,R559,U559,X559,AA559,AD559,AG559,AJ559,AM559,AP559,AS559)</f>
        <v>1739.2</v>
      </c>
      <c r="AX559" s="17">
        <f>'[4]01_2021 UPDATE'!BC300</f>
        <v>0</v>
      </c>
    </row>
    <row r="560" spans="1:52" x14ac:dyDescent="0.25">
      <c r="A560" s="3"/>
      <c r="C560" s="11" t="s">
        <v>56</v>
      </c>
      <c r="D560" s="3">
        <v>73221</v>
      </c>
      <c r="E560" s="4">
        <v>175</v>
      </c>
      <c r="F560" s="54"/>
      <c r="H560" s="4">
        <f>E560*0.7</f>
        <v>122.49999999999999</v>
      </c>
      <c r="I560" s="17"/>
      <c r="K560" s="4">
        <f>'[4]01_2021 UPDATE'!M300</f>
        <v>95</v>
      </c>
      <c r="L560" s="17"/>
      <c r="P560" s="4">
        <f>'[4]01_2021 UPDATE'!R300</f>
        <v>84.864624480000018</v>
      </c>
      <c r="Q560" s="17"/>
      <c r="S560" s="4">
        <f>'[4]01_2021 UPDATE'!U300</f>
        <v>62.74</v>
      </c>
      <c r="T560" s="17"/>
      <c r="V560" s="4">
        <f>'[4]01_2021 UPDATE'!X300</f>
        <v>94.984664145799997</v>
      </c>
      <c r="W560" s="17"/>
      <c r="Y560" s="4">
        <f>'[4]01_2021 UPDATE'!AA300</f>
        <v>85.74309375</v>
      </c>
      <c r="Z560" s="17"/>
      <c r="AB560" s="4">
        <f>'[4]01_2021 UPDATE'!AD300</f>
        <v>127.5</v>
      </c>
      <c r="AC560" s="17"/>
      <c r="AE560" s="4">
        <f>'[4]01_2021 UPDATE'!AJ300</f>
        <v>81.328598460000009</v>
      </c>
      <c r="AF560" s="17"/>
      <c r="AH560" s="4">
        <f>'[4]01_2021 UPDATE'!AM300</f>
        <v>91.93667652000002</v>
      </c>
      <c r="AI560" s="17"/>
      <c r="AK560" s="4">
        <f>'[4]01_2021 UPDATE'!AP300</f>
        <v>84.864624480000018</v>
      </c>
      <c r="AL560" s="17"/>
      <c r="AN560" s="4">
        <f>'[4]01_2021 UPDATE'!AS300</f>
        <v>84.864624480000018</v>
      </c>
      <c r="AO560" s="17"/>
      <c r="AQ560" s="4">
        <f>'[4]01_2021 UPDATE'!AV300</f>
        <v>84.864624480000018</v>
      </c>
      <c r="AR560" s="17"/>
      <c r="AT560" s="4">
        <f>'[4]01_2021 UPDATE'!AY300</f>
        <v>87.959730392500006</v>
      </c>
      <c r="AU560" s="17"/>
      <c r="AX560" s="17"/>
      <c r="AY560" s="4">
        <f>'[4]01_2021 UPDATE'!BD300</f>
        <v>62.74</v>
      </c>
      <c r="AZ560" s="4">
        <f>'[4]01_2021 UPDATE'!BE300</f>
        <v>127.5</v>
      </c>
    </row>
    <row r="561" spans="1:52" x14ac:dyDescent="0.25">
      <c r="A561" s="3" t="s">
        <v>54</v>
      </c>
      <c r="B561" s="1" t="s">
        <v>389</v>
      </c>
      <c r="C561" s="11" t="s">
        <v>64</v>
      </c>
      <c r="D561" s="3">
        <v>73223</v>
      </c>
      <c r="E561" s="4">
        <v>2796</v>
      </c>
      <c r="F561" s="54"/>
      <c r="G561" s="4">
        <f t="shared" ref="G561" si="746">E561*0.7</f>
        <v>1957.1999999999998</v>
      </c>
      <c r="I561" s="17">
        <f>'[4]01_2021 UPDATE'!K304</f>
        <v>0</v>
      </c>
      <c r="J561" s="4">
        <f>'[4]01_2021 UPDATE'!L304</f>
        <v>800</v>
      </c>
      <c r="L561" s="17">
        <f>'[4]01_2021 UPDATE'!N304</f>
        <v>0</v>
      </c>
      <c r="M561" s="4">
        <f>'[4]01_2021 UPDATE'!O304</f>
        <v>800</v>
      </c>
      <c r="N561" s="4">
        <f>'[4]01_2021 UPDATE'!P304</f>
        <v>800</v>
      </c>
      <c r="O561" s="4">
        <f>'[4]01_2021 UPDATE'!Q304</f>
        <v>800</v>
      </c>
      <c r="Q561" s="17">
        <f>'[4]01_2021 UPDATE'!S304</f>
        <v>0</v>
      </c>
      <c r="R561" s="4">
        <f t="shared" si="455"/>
        <v>2236.8000000000002</v>
      </c>
      <c r="T561" s="17">
        <f>'[4]01_2021 UPDATE'!V304</f>
        <v>0</v>
      </c>
      <c r="U561" s="4">
        <v>800</v>
      </c>
      <c r="W561" s="17">
        <f>'[4]01_2021 UPDATE'!Y304</f>
        <v>0</v>
      </c>
      <c r="X561" s="4">
        <v>800</v>
      </c>
      <c r="Z561" s="17">
        <f>'[4]01_2021 UPDATE'!AB304</f>
        <v>0</v>
      </c>
      <c r="AA561" s="4">
        <f>'[4]01_2021 UPDATE'!AC304</f>
        <v>1770</v>
      </c>
      <c r="AC561" s="17">
        <f>'[4]01_2021 UPDATE'!AE304</f>
        <v>0</v>
      </c>
      <c r="AD561" s="4">
        <f>'[4]01_2021 UPDATE'!AI304</f>
        <v>1650</v>
      </c>
      <c r="AF561" s="17">
        <f>'[4]01_2021 UPDATE'!AK304</f>
        <v>0</v>
      </c>
      <c r="AG561" s="4">
        <v>950</v>
      </c>
      <c r="AI561" s="17">
        <f>'[4]01_2021 UPDATE'!AN304</f>
        <v>0</v>
      </c>
      <c r="AJ561" s="4">
        <f t="shared" si="458"/>
        <v>2097</v>
      </c>
      <c r="AL561" s="17">
        <f>'[4]01_2021 UPDATE'!AQ304</f>
        <v>0</v>
      </c>
      <c r="AM561" s="4">
        <v>2097</v>
      </c>
      <c r="AO561" s="17">
        <f>'[4]01_2021 UPDATE'!AT304</f>
        <v>0</v>
      </c>
      <c r="AP561" s="4">
        <v>2097</v>
      </c>
      <c r="AR561" s="17">
        <f>'[4]01_2021 UPDATE'!AW304</f>
        <v>0</v>
      </c>
      <c r="AS561" s="4">
        <f>E561*0.58</f>
        <v>1621.6799999999998</v>
      </c>
      <c r="AU561" s="17">
        <f>'[4]01_2021 UPDATE'!AZ304</f>
        <v>0</v>
      </c>
      <c r="AV561" s="4">
        <f>MIN(J561,M561,N561,O561,R561,U561,X561,AA561,AD561,AG561,AJ561,AM561,AP561,AS561)</f>
        <v>800</v>
      </c>
      <c r="AW561" s="4">
        <f>MAX(J561,M561,N561,O561,R561,U561,X561,AA561,AD561,AG561,AJ561,AM561,AP561,AS561)</f>
        <v>2236.8000000000002</v>
      </c>
      <c r="AX561" s="17">
        <f>'[4]01_2021 UPDATE'!BC304</f>
        <v>0</v>
      </c>
    </row>
    <row r="562" spans="1:52" x14ac:dyDescent="0.25">
      <c r="A562" s="3"/>
      <c r="C562" s="11" t="s">
        <v>56</v>
      </c>
      <c r="D562" s="3">
        <v>73223</v>
      </c>
      <c r="E562" s="4">
        <v>278</v>
      </c>
      <c r="F562" s="54"/>
      <c r="H562" s="4">
        <f>E562*0.7</f>
        <v>194.6</v>
      </c>
      <c r="I562" s="17"/>
      <c r="K562" s="4">
        <f>'[4]01_2021 UPDATE'!M304</f>
        <v>95</v>
      </c>
      <c r="L562" s="17"/>
      <c r="P562" s="4">
        <f>'[4]01_2021 UPDATE'!R304</f>
        <v>132.42936779999999</v>
      </c>
      <c r="Q562" s="17"/>
      <c r="S562" s="4">
        <f>'[4]01_2021 UPDATE'!U304</f>
        <v>100.36</v>
      </c>
      <c r="T562" s="17"/>
      <c r="V562" s="4">
        <f>'[4]01_2021 UPDATE'!X304</f>
        <v>149.00331515419998</v>
      </c>
      <c r="W562" s="17"/>
      <c r="Y562" s="4">
        <f>'[4]01_2021 UPDATE'!AA304</f>
        <v>135.48356250000001</v>
      </c>
      <c r="Z562" s="17"/>
      <c r="AB562" s="4">
        <f>'[4]01_2021 UPDATE'!AD304</f>
        <v>202.5</v>
      </c>
      <c r="AC562" s="17"/>
      <c r="AE562" s="4">
        <f>'[4]01_2021 UPDATE'!AJ304</f>
        <v>126.91147747499998</v>
      </c>
      <c r="AF562" s="17"/>
      <c r="AH562" s="4">
        <f>'[4]01_2021 UPDATE'!AM304</f>
        <v>143.46514844999999</v>
      </c>
      <c r="AI562" s="17"/>
      <c r="AK562" s="4">
        <f>'[4]01_2021 UPDATE'!AP304</f>
        <v>132.42936779999999</v>
      </c>
      <c r="AL562" s="17"/>
      <c r="AN562" s="4">
        <f>'[4]01_2021 UPDATE'!AS304</f>
        <v>132.42936779999999</v>
      </c>
      <c r="AO562" s="17"/>
      <c r="AQ562" s="4">
        <f>'[4]01_2021 UPDATE'!AV304</f>
        <v>132.42936779999999</v>
      </c>
      <c r="AR562" s="17"/>
      <c r="AT562" s="4">
        <f>'[4]01_2021 UPDATE'!AY304</f>
        <v>138.71719883249997</v>
      </c>
      <c r="AU562" s="17"/>
      <c r="AX562" s="17"/>
      <c r="AY562" s="4">
        <f>'[4]01_2021 UPDATE'!BD304</f>
        <v>95</v>
      </c>
      <c r="AZ562" s="4">
        <f>'[4]01_2021 UPDATE'!BE304</f>
        <v>202.5</v>
      </c>
    </row>
    <row r="563" spans="1:52" x14ac:dyDescent="0.25">
      <c r="A563" s="3" t="s">
        <v>54</v>
      </c>
      <c r="B563" s="1" t="s">
        <v>390</v>
      </c>
      <c r="C563" s="11" t="s">
        <v>64</v>
      </c>
      <c r="D563" s="3">
        <v>73502</v>
      </c>
      <c r="E563" s="4">
        <v>295</v>
      </c>
      <c r="F563" s="54"/>
      <c r="G563" s="4">
        <f t="shared" ref="G563" si="747">E563*0.7</f>
        <v>206.5</v>
      </c>
      <c r="I563" s="17">
        <f>'[4]01_2021 UPDATE'!K307</f>
        <v>0</v>
      </c>
      <c r="J563" s="4">
        <v>206.5</v>
      </c>
      <c r="L563" s="17">
        <f>'[4]01_2021 UPDATE'!N307</f>
        <v>0</v>
      </c>
      <c r="M563" s="4">
        <f t="shared" ref="M563" si="748">E563*0.65</f>
        <v>191.75</v>
      </c>
      <c r="N563" s="4">
        <f t="shared" ref="N563" si="749">E563*0.75</f>
        <v>221.25</v>
      </c>
      <c r="O563" s="4">
        <f>E563*0.9</f>
        <v>265.5</v>
      </c>
      <c r="Q563" s="17">
        <f>'[4]01_2021 UPDATE'!S307</f>
        <v>0</v>
      </c>
      <c r="R563" s="4">
        <f t="shared" si="455"/>
        <v>236</v>
      </c>
      <c r="T563" s="17">
        <f>'[4]01_2021 UPDATE'!V307</f>
        <v>0</v>
      </c>
      <c r="U563" s="4">
        <v>206.5</v>
      </c>
      <c r="W563" s="17">
        <f>'[4]01_2021 UPDATE'!Y307</f>
        <v>0</v>
      </c>
      <c r="X563" s="4">
        <v>206.5</v>
      </c>
      <c r="Z563" s="17">
        <f>'[4]01_2021 UPDATE'!AB307</f>
        <v>0</v>
      </c>
      <c r="AA563" s="4">
        <f>'[4]01_2021 UPDATE'!AC307</f>
        <v>202.5</v>
      </c>
      <c r="AC563" s="17">
        <f>'[4]01_2021 UPDATE'!AE307</f>
        <v>0</v>
      </c>
      <c r="AD563" s="4">
        <f t="shared" ref="AD563" si="750">E563*0.65</f>
        <v>191.75</v>
      </c>
      <c r="AF563" s="17">
        <f>'[4]01_2021 UPDATE'!AK307</f>
        <v>0</v>
      </c>
      <c r="AG563" s="4">
        <f>E563*0.85</f>
        <v>250.75</v>
      </c>
      <c r="AI563" s="17">
        <f>'[4]01_2021 UPDATE'!AN307</f>
        <v>0</v>
      </c>
      <c r="AJ563" s="4">
        <f t="shared" si="458"/>
        <v>221.25</v>
      </c>
      <c r="AL563" s="17">
        <f>'[4]01_2021 UPDATE'!AQ307</f>
        <v>0</v>
      </c>
      <c r="AM563" s="4">
        <v>221.25</v>
      </c>
      <c r="AO563" s="17">
        <f>'[4]01_2021 UPDATE'!AT307</f>
        <v>0</v>
      </c>
      <c r="AP563" s="4">
        <v>221.25</v>
      </c>
      <c r="AR563" s="17">
        <f>'[4]01_2021 UPDATE'!AW307</f>
        <v>0</v>
      </c>
      <c r="AS563" s="4">
        <f>E563*0.58</f>
        <v>171.1</v>
      </c>
      <c r="AU563" s="17">
        <f>'[4]01_2021 UPDATE'!AZ307</f>
        <v>0</v>
      </c>
      <c r="AV563" s="4">
        <f>MIN(J563,M563,N563,O563,R563,U563,X563,AA563,AD563,AG563,AJ563,AM563,AP563,AS563)</f>
        <v>171.1</v>
      </c>
      <c r="AW563" s="4">
        <f>MAX(J563,M563,N563,O563,R563,U563,X563,AA563,AD563,AG563,AJ563,AM563,AP563,AS563)</f>
        <v>265.5</v>
      </c>
      <c r="AX563" s="17">
        <f>'[4]01_2021 UPDATE'!BC307</f>
        <v>0</v>
      </c>
    </row>
    <row r="564" spans="1:52" x14ac:dyDescent="0.25">
      <c r="A564" s="3"/>
      <c r="C564" s="11" t="s">
        <v>56</v>
      </c>
      <c r="D564" s="3">
        <v>73502</v>
      </c>
      <c r="E564" s="4">
        <v>26</v>
      </c>
      <c r="F564" s="54"/>
      <c r="H564" s="4">
        <f>E564*0.7</f>
        <v>18.2</v>
      </c>
      <c r="I564" s="17"/>
      <c r="K564" s="4">
        <f>'[4]01_2021 UPDATE'!M307</f>
        <v>11.51</v>
      </c>
      <c r="L564" s="17"/>
      <c r="P564" s="4">
        <f>'[4]01_2021 UPDATE'!R307</f>
        <v>13.946042159999999</v>
      </c>
      <c r="Q564" s="17"/>
      <c r="S564" s="4">
        <f>'[4]01_2021 UPDATE'!U307</f>
        <v>10.86</v>
      </c>
      <c r="T564" s="17"/>
      <c r="V564" s="4">
        <f>'[4]01_2021 UPDATE'!X307</f>
        <v>12.5</v>
      </c>
      <c r="W564" s="17"/>
      <c r="Y564" s="4">
        <f>'[4]01_2021 UPDATE'!AA307</f>
        <v>12.5</v>
      </c>
      <c r="Z564" s="17"/>
      <c r="AB564" s="4">
        <f>'[4]01_2021 UPDATE'!AD307</f>
        <v>18.75</v>
      </c>
      <c r="AC564" s="17"/>
      <c r="AE564" s="4">
        <f>'[4]01_2021 UPDATE'!AJ307</f>
        <v>13.364957069999999</v>
      </c>
      <c r="AF564" s="17"/>
      <c r="AH564" s="4">
        <f>'[4]01_2021 UPDATE'!AM307</f>
        <v>15.108212340000001</v>
      </c>
      <c r="AI564" s="17"/>
      <c r="AK564" s="4">
        <f>'[4]01_2021 UPDATE'!AP307</f>
        <v>13.946042159999999</v>
      </c>
      <c r="AL564" s="17"/>
      <c r="AN564" s="4">
        <f>'[4]01_2021 UPDATE'!AS307</f>
        <v>13.946042159999999</v>
      </c>
      <c r="AO564" s="17"/>
      <c r="AQ564" s="4">
        <f>'[4]01_2021 UPDATE'!AV307</f>
        <v>13.946042159999999</v>
      </c>
      <c r="AR564" s="17"/>
      <c r="AT564" s="4">
        <f>'[4]01_2021 UPDATE'!AY307</f>
        <v>14.507539704999999</v>
      </c>
      <c r="AU564" s="17"/>
      <c r="AX564" s="17"/>
      <c r="AY564" s="4">
        <f>'[4]01_2021 UPDATE'!BD307</f>
        <v>10.86</v>
      </c>
      <c r="AZ564" s="4">
        <f>'[4]01_2021 UPDATE'!BE307</f>
        <v>18.75</v>
      </c>
    </row>
    <row r="565" spans="1:52" x14ac:dyDescent="0.25">
      <c r="A565" s="3" t="s">
        <v>54</v>
      </c>
      <c r="B565" s="1" t="s">
        <v>391</v>
      </c>
      <c r="C565" s="11" t="s">
        <v>64</v>
      </c>
      <c r="D565" s="3">
        <v>73521</v>
      </c>
      <c r="E565" s="4">
        <v>470</v>
      </c>
      <c r="F565" s="54"/>
      <c r="G565" s="4">
        <f t="shared" ref="G565" si="751">E565*0.7</f>
        <v>329</v>
      </c>
      <c r="I565" s="17">
        <f>'[4]01_2021 UPDATE'!K309</f>
        <v>0</v>
      </c>
      <c r="J565" s="4">
        <v>329</v>
      </c>
      <c r="L565" s="17">
        <f>'[4]01_2021 UPDATE'!N309</f>
        <v>0</v>
      </c>
      <c r="M565" s="4">
        <f t="shared" ref="M565" si="752">E565*0.65</f>
        <v>305.5</v>
      </c>
      <c r="N565" s="4">
        <f t="shared" ref="N565" si="753">E565*0.75</f>
        <v>352.5</v>
      </c>
      <c r="O565" s="4">
        <f>E565*0.9</f>
        <v>423</v>
      </c>
      <c r="Q565" s="17">
        <f>'[4]01_2021 UPDATE'!S309</f>
        <v>0</v>
      </c>
      <c r="R565" s="4">
        <f t="shared" si="455"/>
        <v>376</v>
      </c>
      <c r="T565" s="17">
        <f>'[4]01_2021 UPDATE'!V309</f>
        <v>0</v>
      </c>
      <c r="U565" s="4">
        <v>329</v>
      </c>
      <c r="W565" s="17">
        <f>'[4]01_2021 UPDATE'!Y309</f>
        <v>0</v>
      </c>
      <c r="X565" s="4">
        <v>329</v>
      </c>
      <c r="Z565" s="17">
        <f>'[4]01_2021 UPDATE'!AB309</f>
        <v>0</v>
      </c>
      <c r="AA565" s="4">
        <f>'[4]01_2021 UPDATE'!AC309</f>
        <v>322.5</v>
      </c>
      <c r="AC565" s="17">
        <f>'[4]01_2021 UPDATE'!AE309</f>
        <v>0</v>
      </c>
      <c r="AD565" s="4">
        <f t="shared" ref="AD565" si="754">E565*0.65</f>
        <v>305.5</v>
      </c>
      <c r="AF565" s="17">
        <f>'[4]01_2021 UPDATE'!AK309</f>
        <v>0</v>
      </c>
      <c r="AG565" s="4">
        <f>E565*0.85</f>
        <v>399.5</v>
      </c>
      <c r="AI565" s="17">
        <f>'[4]01_2021 UPDATE'!AN309</f>
        <v>0</v>
      </c>
      <c r="AJ565" s="4">
        <f t="shared" si="458"/>
        <v>352.5</v>
      </c>
      <c r="AL565" s="17">
        <f>'[4]01_2021 UPDATE'!AQ309</f>
        <v>0</v>
      </c>
      <c r="AM565" s="4">
        <v>352.5</v>
      </c>
      <c r="AO565" s="17">
        <f>'[4]01_2021 UPDATE'!AT309</f>
        <v>0</v>
      </c>
      <c r="AP565" s="4">
        <v>352.5</v>
      </c>
      <c r="AR565" s="17">
        <f>'[4]01_2021 UPDATE'!AW309</f>
        <v>0</v>
      </c>
      <c r="AS565" s="4">
        <f>E565*0.58</f>
        <v>272.59999999999997</v>
      </c>
      <c r="AU565" s="17">
        <f>'[4]01_2021 UPDATE'!AZ309</f>
        <v>0</v>
      </c>
      <c r="AV565" s="4">
        <f>MIN(J565,M565,N565,O565,R565,U565,X565,AA565,AD565,AG565,AJ565,AM565,AP565,AS565)</f>
        <v>272.59999999999997</v>
      </c>
      <c r="AW565" s="4">
        <f>MAX(J565,M565,N565,O565,R565,U565,X565,AA565,AD565,AG565,AJ565,AM565,AP565,AS565)</f>
        <v>423</v>
      </c>
      <c r="AX565" s="17">
        <f>'[4]01_2021 UPDATE'!BC309</f>
        <v>0</v>
      </c>
    </row>
    <row r="566" spans="1:52" x14ac:dyDescent="0.25">
      <c r="A566" s="3"/>
      <c r="C566" s="11" t="s">
        <v>56</v>
      </c>
      <c r="D566" s="3">
        <v>73521</v>
      </c>
      <c r="E566" s="4">
        <v>175</v>
      </c>
      <c r="F566" s="54"/>
      <c r="H566" s="4">
        <f>E566*0.7</f>
        <v>122.49999999999999</v>
      </c>
      <c r="I566" s="17"/>
      <c r="K566" s="4">
        <f>'[4]01_2021 UPDATE'!M309</f>
        <v>11.51</v>
      </c>
      <c r="L566" s="17"/>
      <c r="P566" s="4">
        <f>'[4]01_2021 UPDATE'!R309</f>
        <v>13.946042159999999</v>
      </c>
      <c r="Q566" s="17"/>
      <c r="S566" s="4">
        <f>'[4]01_2021 UPDATE'!U309</f>
        <v>11.2</v>
      </c>
      <c r="T566" s="17"/>
      <c r="V566" s="4">
        <f>'[4]01_2021 UPDATE'!X309</f>
        <v>12.5</v>
      </c>
      <c r="W566" s="17"/>
      <c r="Y566" s="4">
        <f>'[4]01_2021 UPDATE'!AA309</f>
        <v>12.5</v>
      </c>
      <c r="Z566" s="17"/>
      <c r="AB566" s="4">
        <f>'[4]01_2021 UPDATE'!AD309</f>
        <v>18.75</v>
      </c>
      <c r="AC566" s="17"/>
      <c r="AE566" s="4">
        <f>'[4]01_2021 UPDATE'!AJ309</f>
        <v>13.364957069999999</v>
      </c>
      <c r="AF566" s="17"/>
      <c r="AH566" s="4">
        <f>'[4]01_2021 UPDATE'!AM309</f>
        <v>15.108212340000001</v>
      </c>
      <c r="AI566" s="17"/>
      <c r="AK566" s="4">
        <f>'[4]01_2021 UPDATE'!AP309</f>
        <v>13.946042159999999</v>
      </c>
      <c r="AL566" s="17"/>
      <c r="AN566" s="4">
        <f>'[4]01_2021 UPDATE'!AS309</f>
        <v>13.946042159999999</v>
      </c>
      <c r="AO566" s="17"/>
      <c r="AQ566" s="4">
        <f>'[4]01_2021 UPDATE'!AV309</f>
        <v>13.946042159999999</v>
      </c>
      <c r="AR566" s="17"/>
      <c r="AT566" s="4">
        <f>'[4]01_2021 UPDATE'!AY309</f>
        <v>14.507539704999999</v>
      </c>
      <c r="AU566" s="17"/>
      <c r="AX566" s="17"/>
      <c r="AY566" s="4">
        <f>'[4]01_2021 UPDATE'!BD309</f>
        <v>11.2</v>
      </c>
      <c r="AZ566" s="4">
        <f>'[4]01_2021 UPDATE'!BE309</f>
        <v>18.75</v>
      </c>
    </row>
    <row r="567" spans="1:52" x14ac:dyDescent="0.25">
      <c r="A567" s="3" t="s">
        <v>54</v>
      </c>
      <c r="B567" s="1" t="s">
        <v>392</v>
      </c>
      <c r="C567" s="11" t="s">
        <v>64</v>
      </c>
      <c r="D567" s="3">
        <v>73552</v>
      </c>
      <c r="E567" s="4">
        <v>497</v>
      </c>
      <c r="F567" s="54"/>
      <c r="G567" s="4">
        <f t="shared" ref="G567:G639" si="755">E567*0.7</f>
        <v>347.9</v>
      </c>
      <c r="I567" s="17">
        <f>'[4]01_2021 UPDATE'!K310</f>
        <v>0</v>
      </c>
      <c r="J567" s="4">
        <v>347.9</v>
      </c>
      <c r="L567" s="17">
        <f>'[4]01_2021 UPDATE'!N310</f>
        <v>0</v>
      </c>
      <c r="M567" s="4">
        <f t="shared" ref="M567" si="756">E567*0.65</f>
        <v>323.05</v>
      </c>
      <c r="N567" s="4">
        <f t="shared" ref="N567" si="757">E567*0.75</f>
        <v>372.75</v>
      </c>
      <c r="O567" s="4">
        <f>E567*0.9</f>
        <v>447.3</v>
      </c>
      <c r="Q567" s="17">
        <f>'[4]01_2021 UPDATE'!S310</f>
        <v>0</v>
      </c>
      <c r="R567" s="4">
        <f t="shared" si="455"/>
        <v>397.6</v>
      </c>
      <c r="T567" s="17">
        <f>'[4]01_2021 UPDATE'!V310</f>
        <v>0</v>
      </c>
      <c r="U567" s="4">
        <v>347.9</v>
      </c>
      <c r="W567" s="17">
        <f>'[4]01_2021 UPDATE'!Y310</f>
        <v>0</v>
      </c>
      <c r="X567" s="4">
        <v>347.9</v>
      </c>
      <c r="Z567" s="17">
        <f>'[4]01_2021 UPDATE'!AB310</f>
        <v>0</v>
      </c>
      <c r="AA567" s="4">
        <f>'[4]01_2021 UPDATE'!AC310</f>
        <v>341.25</v>
      </c>
      <c r="AC567" s="17">
        <f>'[4]01_2021 UPDATE'!AE310</f>
        <v>0</v>
      </c>
      <c r="AD567" s="4">
        <f t="shared" ref="AD567" si="758">E567*0.65</f>
        <v>323.05</v>
      </c>
      <c r="AF567" s="17">
        <f>'[4]01_2021 UPDATE'!AK310</f>
        <v>0</v>
      </c>
      <c r="AG567" s="4">
        <f>E567*0.85</f>
        <v>422.45</v>
      </c>
      <c r="AI567" s="17">
        <f>'[4]01_2021 UPDATE'!AN310</f>
        <v>0</v>
      </c>
      <c r="AJ567" s="4">
        <f t="shared" si="458"/>
        <v>372.75</v>
      </c>
      <c r="AL567" s="17">
        <f>'[4]01_2021 UPDATE'!AQ310</f>
        <v>0</v>
      </c>
      <c r="AM567" s="4">
        <v>372.75</v>
      </c>
      <c r="AO567" s="17">
        <f>'[4]01_2021 UPDATE'!AT310</f>
        <v>0</v>
      </c>
      <c r="AP567" s="4">
        <v>372.75</v>
      </c>
      <c r="AR567" s="17">
        <f>'[4]01_2021 UPDATE'!AW310</f>
        <v>0</v>
      </c>
      <c r="AS567" s="4">
        <f>E567*0.58</f>
        <v>288.26</v>
      </c>
      <c r="AU567" s="17">
        <f>'[4]01_2021 UPDATE'!AZ310</f>
        <v>0</v>
      </c>
      <c r="AV567" s="4">
        <f>MIN(J567,M567,N567,O567,R567,U567,X567,AA567,AD567,AG567,AJ567,AM567,AP567,AS567)</f>
        <v>288.26</v>
      </c>
      <c r="AW567" s="4">
        <f>MAX(J567,M567,N567,O567,R567,U567,X567,AA567,AD567,AG567,AJ567,AM567,AP567,AS567)</f>
        <v>447.3</v>
      </c>
      <c r="AX567" s="17">
        <f>'[4]01_2021 UPDATE'!BC310</f>
        <v>0</v>
      </c>
    </row>
    <row r="568" spans="1:52" x14ac:dyDescent="0.25">
      <c r="A568" s="3"/>
      <c r="C568" s="11" t="s">
        <v>56</v>
      </c>
      <c r="D568" s="3">
        <v>73552</v>
      </c>
      <c r="E568" s="4">
        <v>21</v>
      </c>
      <c r="F568" s="54"/>
      <c r="H568" s="4">
        <f>E568*0.7</f>
        <v>14.7</v>
      </c>
      <c r="I568" s="17"/>
      <c r="K568" s="4">
        <f>'[4]01_2021 UPDATE'!M310</f>
        <v>9.34</v>
      </c>
      <c r="L568" s="17"/>
      <c r="P568" s="4">
        <f>'[4]01_2021 UPDATE'!R310</f>
        <v>11.31897888</v>
      </c>
      <c r="Q568" s="17"/>
      <c r="S568" s="4">
        <f>'[4]01_2021 UPDATE'!U310</f>
        <v>14.54</v>
      </c>
      <c r="T568" s="17"/>
      <c r="V568" s="4">
        <f>'[4]01_2021 UPDATE'!X310</f>
        <v>10</v>
      </c>
      <c r="W568" s="17"/>
      <c r="Y568" s="4">
        <f>'[4]01_2021 UPDATE'!AA310</f>
        <v>12.5</v>
      </c>
      <c r="Z568" s="17"/>
      <c r="AB568" s="4">
        <f>'[4]01_2021 UPDATE'!AD310</f>
        <v>15</v>
      </c>
      <c r="AC568" s="17"/>
      <c r="AE568" s="4">
        <f>'[4]01_2021 UPDATE'!AJ310</f>
        <v>10.847354759999998</v>
      </c>
      <c r="AF568" s="17"/>
      <c r="AH568" s="4">
        <f>'[4]01_2021 UPDATE'!AM310</f>
        <v>12.26222712</v>
      </c>
      <c r="AI568" s="17"/>
      <c r="AK568" s="4">
        <f>'[4]01_2021 UPDATE'!AP310</f>
        <v>11.31897888</v>
      </c>
      <c r="AL568" s="17"/>
      <c r="AN568" s="4">
        <f>'[4]01_2021 UPDATE'!AS310</f>
        <v>11.31897888</v>
      </c>
      <c r="AO568" s="17"/>
      <c r="AQ568" s="4">
        <f>'[4]01_2021 UPDATE'!AV310</f>
        <v>11.31897888</v>
      </c>
      <c r="AR568" s="17"/>
      <c r="AT568" s="4">
        <f>'[4]01_2021 UPDATE'!AY310</f>
        <v>11.788389609999999</v>
      </c>
      <c r="AU568" s="17"/>
      <c r="AX568" s="17"/>
      <c r="AY568" s="4">
        <f>'[4]01_2021 UPDATE'!BD310</f>
        <v>9.34</v>
      </c>
      <c r="AZ568" s="4">
        <f>'[4]01_2021 UPDATE'!BE310</f>
        <v>15</v>
      </c>
    </row>
    <row r="569" spans="1:52" x14ac:dyDescent="0.25">
      <c r="A569" s="3" t="s">
        <v>54</v>
      </c>
      <c r="B569" s="1" t="s">
        <v>393</v>
      </c>
      <c r="C569" s="11" t="s">
        <v>64</v>
      </c>
      <c r="D569" s="3">
        <v>73560</v>
      </c>
      <c r="E569" s="4">
        <v>262</v>
      </c>
      <c r="F569" s="54"/>
      <c r="G569" s="4">
        <f t="shared" si="755"/>
        <v>183.39999999999998</v>
      </c>
      <c r="I569" s="17">
        <f>'[4]01_2021 UPDATE'!K311</f>
        <v>0</v>
      </c>
      <c r="J569" s="4">
        <v>183.39999999999998</v>
      </c>
      <c r="L569" s="17">
        <f>'[4]01_2021 UPDATE'!N311</f>
        <v>0</v>
      </c>
      <c r="M569" s="4">
        <f t="shared" ref="M569" si="759">E569*0.65</f>
        <v>170.3</v>
      </c>
      <c r="N569" s="4">
        <f t="shared" ref="N569" si="760">E569*0.75</f>
        <v>196.5</v>
      </c>
      <c r="O569" s="4">
        <f>E569*0.9</f>
        <v>235.8</v>
      </c>
      <c r="Q569" s="17">
        <f>'[4]01_2021 UPDATE'!S311</f>
        <v>0</v>
      </c>
      <c r="R569" s="4">
        <f t="shared" si="455"/>
        <v>209.60000000000002</v>
      </c>
      <c r="T569" s="17">
        <f>'[4]01_2021 UPDATE'!V311</f>
        <v>0</v>
      </c>
      <c r="U569" s="4">
        <v>183.39999999999998</v>
      </c>
      <c r="W569" s="17">
        <f>'[4]01_2021 UPDATE'!Y311</f>
        <v>0</v>
      </c>
      <c r="X569" s="4">
        <v>183.39999999999998</v>
      </c>
      <c r="Z569" s="17">
        <f>'[4]01_2021 UPDATE'!AB311</f>
        <v>0</v>
      </c>
      <c r="AA569" s="4">
        <f>'[4]01_2021 UPDATE'!AC311</f>
        <v>180</v>
      </c>
      <c r="AC569" s="17">
        <f>'[4]01_2021 UPDATE'!AE311</f>
        <v>0</v>
      </c>
      <c r="AD569" s="4">
        <f t="shared" ref="AD569" si="761">E569*0.65</f>
        <v>170.3</v>
      </c>
      <c r="AF569" s="17">
        <f>'[4]01_2021 UPDATE'!AK311</f>
        <v>0</v>
      </c>
      <c r="AG569" s="4">
        <f>E569*0.85</f>
        <v>222.7</v>
      </c>
      <c r="AI569" s="17">
        <f>'[4]01_2021 UPDATE'!AN311</f>
        <v>0</v>
      </c>
      <c r="AJ569" s="4">
        <f t="shared" si="458"/>
        <v>196.5</v>
      </c>
      <c r="AL569" s="17">
        <f>'[4]01_2021 UPDATE'!AQ311</f>
        <v>0</v>
      </c>
      <c r="AM569" s="4">
        <v>196.5</v>
      </c>
      <c r="AO569" s="17">
        <f>'[4]01_2021 UPDATE'!AT311</f>
        <v>0</v>
      </c>
      <c r="AP569" s="4">
        <v>196.5</v>
      </c>
      <c r="AR569" s="17">
        <f>'[4]01_2021 UPDATE'!AW311</f>
        <v>0</v>
      </c>
      <c r="AS569" s="4">
        <f>E569*0.58</f>
        <v>151.95999999999998</v>
      </c>
      <c r="AU569" s="17">
        <f>'[4]01_2021 UPDATE'!AZ311</f>
        <v>0</v>
      </c>
      <c r="AV569" s="4">
        <f>MIN(J569,M569,N569,O569,R569,U569,X569,AA569,AD569,AG569,AJ569,AM569,AP569,AS569)</f>
        <v>151.95999999999998</v>
      </c>
      <c r="AW569" s="4">
        <f>MAX(J569,M569,N569,O569,R569,U569,X569,AA569,AD569,AG569,AJ569,AM569,AP569,AS569)</f>
        <v>235.8</v>
      </c>
      <c r="AX569" s="17">
        <f>'[4]01_2021 UPDATE'!BC311</f>
        <v>0</v>
      </c>
    </row>
    <row r="570" spans="1:52" x14ac:dyDescent="0.25">
      <c r="A570" s="3"/>
      <c r="C570" s="11" t="s">
        <v>56</v>
      </c>
      <c r="D570" s="3">
        <v>73560</v>
      </c>
      <c r="E570" s="4">
        <v>21</v>
      </c>
      <c r="F570" s="54"/>
      <c r="H570" s="4">
        <f>E570*0.7</f>
        <v>14.7</v>
      </c>
      <c r="I570" s="17"/>
      <c r="K570" s="4">
        <f>'[4]01_2021 UPDATE'!M311</f>
        <v>8.6199999999999992</v>
      </c>
      <c r="L570" s="17"/>
      <c r="P570" s="4">
        <f>'[4]01_2021 UPDATE'!R311</f>
        <v>10.452818880000001</v>
      </c>
      <c r="Q570" s="17"/>
      <c r="S570" s="4">
        <f>'[4]01_2021 UPDATE'!U311</f>
        <v>8.1199999999999992</v>
      </c>
      <c r="T570" s="17"/>
      <c r="V570" s="4">
        <f>'[4]01_2021 UPDATE'!X311</f>
        <v>12.9831324545</v>
      </c>
      <c r="W570" s="17"/>
      <c r="Y570" s="4">
        <f>'[4]01_2021 UPDATE'!AA311</f>
        <v>10.895531250000001</v>
      </c>
      <c r="Z570" s="17"/>
      <c r="AB570" s="4">
        <f>'[4]01_2021 UPDATE'!AD311</f>
        <v>15</v>
      </c>
      <c r="AC570" s="17"/>
      <c r="AE570" s="4">
        <f>'[4]01_2021 UPDATE'!AJ311</f>
        <v>10.017284760000001</v>
      </c>
      <c r="AF570" s="17"/>
      <c r="AH570" s="4">
        <f>'[4]01_2021 UPDATE'!AM311</f>
        <v>11.323887120000002</v>
      </c>
      <c r="AI570" s="17"/>
      <c r="AK570" s="4">
        <f>'[4]01_2021 UPDATE'!AP311</f>
        <v>10.452818880000001</v>
      </c>
      <c r="AL570" s="17"/>
      <c r="AN570" s="4">
        <f>'[4]01_2021 UPDATE'!AS311</f>
        <v>10.452818880000001</v>
      </c>
      <c r="AO570" s="17"/>
      <c r="AQ570" s="4">
        <f>'[4]01_2021 UPDATE'!AV311</f>
        <v>10.452818880000001</v>
      </c>
      <c r="AR570" s="17"/>
      <c r="AT570" s="4">
        <f>'[4]01_2021 UPDATE'!AY311</f>
        <v>10.887412110000001</v>
      </c>
      <c r="AU570" s="17"/>
      <c r="AX570" s="17"/>
      <c r="AY570" s="4">
        <f>'[4]01_2021 UPDATE'!BD311</f>
        <v>8.1199999999999992</v>
      </c>
      <c r="AZ570" s="4">
        <f>'[4]01_2021 UPDATE'!BE311</f>
        <v>15</v>
      </c>
    </row>
    <row r="571" spans="1:52" x14ac:dyDescent="0.25">
      <c r="A571" s="3" t="s">
        <v>54</v>
      </c>
      <c r="B571" s="1" t="s">
        <v>394</v>
      </c>
      <c r="C571" s="11" t="s">
        <v>64</v>
      </c>
      <c r="D571" s="3">
        <v>73562</v>
      </c>
      <c r="E571" s="4">
        <v>279</v>
      </c>
      <c r="F571" s="54"/>
      <c r="G571" s="4">
        <f t="shared" si="755"/>
        <v>195.29999999999998</v>
      </c>
      <c r="I571" s="17">
        <f>'[4]01_2021 UPDATE'!K315</f>
        <v>0</v>
      </c>
      <c r="J571" s="4">
        <v>195.29999999999998</v>
      </c>
      <c r="L571" s="17">
        <f>'[4]01_2021 UPDATE'!N315</f>
        <v>0</v>
      </c>
      <c r="M571" s="4">
        <f t="shared" ref="M571" si="762">E571*0.65</f>
        <v>181.35</v>
      </c>
      <c r="N571" s="4">
        <f t="shared" ref="N571" si="763">E571*0.75</f>
        <v>209.25</v>
      </c>
      <c r="O571" s="4">
        <f>E571*0.9</f>
        <v>251.1</v>
      </c>
      <c r="Q571" s="17">
        <f>'[4]01_2021 UPDATE'!S315</f>
        <v>0</v>
      </c>
      <c r="R571" s="4">
        <f t="shared" si="455"/>
        <v>223.20000000000002</v>
      </c>
      <c r="T571" s="17">
        <f>'[4]01_2021 UPDATE'!V315</f>
        <v>0</v>
      </c>
      <c r="U571" s="4">
        <v>195.29999999999998</v>
      </c>
      <c r="W571" s="17">
        <f>'[4]01_2021 UPDATE'!Y315</f>
        <v>0</v>
      </c>
      <c r="X571" s="4">
        <v>195.29999999999998</v>
      </c>
      <c r="Z571" s="17">
        <f>'[4]01_2021 UPDATE'!AB315</f>
        <v>0</v>
      </c>
      <c r="AA571" s="4">
        <f>'[4]01_2021 UPDATE'!AC315</f>
        <v>191.25</v>
      </c>
      <c r="AC571" s="17">
        <f>'[4]01_2021 UPDATE'!AE315</f>
        <v>0</v>
      </c>
      <c r="AD571" s="4">
        <f t="shared" ref="AD571" si="764">E571*0.65</f>
        <v>181.35</v>
      </c>
      <c r="AF571" s="17">
        <f>'[4]01_2021 UPDATE'!AK315</f>
        <v>0</v>
      </c>
      <c r="AG571" s="4">
        <f>E571*0.85</f>
        <v>237.15</v>
      </c>
      <c r="AI571" s="17">
        <f>'[4]01_2021 UPDATE'!AN315</f>
        <v>0</v>
      </c>
      <c r="AJ571" s="4">
        <f t="shared" si="458"/>
        <v>209.25</v>
      </c>
      <c r="AL571" s="17">
        <f>'[4]01_2021 UPDATE'!AQ315</f>
        <v>0</v>
      </c>
      <c r="AM571" s="4">
        <v>209.25</v>
      </c>
      <c r="AO571" s="17">
        <f>'[4]01_2021 UPDATE'!AT315</f>
        <v>0</v>
      </c>
      <c r="AP571" s="4">
        <v>209.25</v>
      </c>
      <c r="AR571" s="17">
        <f>'[4]01_2021 UPDATE'!AW315</f>
        <v>0</v>
      </c>
      <c r="AS571" s="4">
        <f>E571*0.58</f>
        <v>161.82</v>
      </c>
      <c r="AU571" s="17">
        <f>'[4]01_2021 UPDATE'!AZ315</f>
        <v>0</v>
      </c>
      <c r="AV571" s="4">
        <f>MIN(J571,M571,N571,O571,R571,U571,X571,AA571,AD571,AG571,AJ571,AM571,AP571,AS571)</f>
        <v>161.82</v>
      </c>
      <c r="AW571" s="4">
        <f>MAX(J571,M571,N571,O571,R571,U571,X571,AA571,AD571,AG571,AJ571,AM571,AP571,AS571)</f>
        <v>251.1</v>
      </c>
      <c r="AX571" s="17">
        <f>'[4]01_2021 UPDATE'!BC315</f>
        <v>0</v>
      </c>
    </row>
    <row r="572" spans="1:52" x14ac:dyDescent="0.25">
      <c r="A572" s="3"/>
      <c r="C572" s="11" t="s">
        <v>56</v>
      </c>
      <c r="D572" s="3">
        <v>73562</v>
      </c>
      <c r="E572" s="4">
        <v>22</v>
      </c>
      <c r="F572" s="54"/>
      <c r="H572" s="4">
        <f>E572*0.7</f>
        <v>15.399999999999999</v>
      </c>
      <c r="I572" s="17"/>
      <c r="K572" s="4">
        <f>'[4]01_2021 UPDATE'!M315</f>
        <v>9.7100000000000009</v>
      </c>
      <c r="L572" s="17"/>
      <c r="P572" s="4">
        <f>'[4]01_2021 UPDATE'!R315</f>
        <v>11.77</v>
      </c>
      <c r="Q572" s="17"/>
      <c r="S572" s="4">
        <f>'[4]01_2021 UPDATE'!U315</f>
        <v>8.4700000000000006</v>
      </c>
      <c r="T572" s="17"/>
      <c r="V572" s="4">
        <f>'[4]01_2021 UPDATE'!X315</f>
        <v>13.94</v>
      </c>
      <c r="W572" s="17"/>
      <c r="Y572" s="4">
        <f>'[4]01_2021 UPDATE'!AA315</f>
        <v>11.84</v>
      </c>
      <c r="Z572" s="17"/>
      <c r="AB572" s="4">
        <f>'[4]01_2021 UPDATE'!AD315</f>
        <v>15.75</v>
      </c>
      <c r="AC572" s="17"/>
      <c r="AE572" s="4">
        <f>'[4]01_2021 UPDATE'!AJ315</f>
        <v>11.28</v>
      </c>
      <c r="AF572" s="17"/>
      <c r="AH572" s="4">
        <f>'[4]01_2021 UPDATE'!AM315</f>
        <v>12.75</v>
      </c>
      <c r="AI572" s="17"/>
      <c r="AK572" s="4">
        <f>'[4]01_2021 UPDATE'!AP315</f>
        <v>11.77</v>
      </c>
      <c r="AL572" s="17"/>
      <c r="AN572" s="4">
        <f>'[4]01_2021 UPDATE'!AS315</f>
        <v>11.77</v>
      </c>
      <c r="AO572" s="17"/>
      <c r="AQ572" s="4">
        <f>'[4]01_2021 UPDATE'!AV315</f>
        <v>11.77</v>
      </c>
      <c r="AR572" s="17"/>
      <c r="AT572" s="4">
        <f>'[4]01_2021 UPDATE'!AY315</f>
        <v>12.25</v>
      </c>
      <c r="AU572" s="17"/>
      <c r="AX572" s="17"/>
      <c r="AY572" s="4">
        <f>'[4]01_2021 UPDATE'!BD315</f>
        <v>8.4700000000000006</v>
      </c>
      <c r="AZ572" s="4">
        <f>'[4]01_2021 UPDATE'!BE315</f>
        <v>15.75</v>
      </c>
    </row>
    <row r="573" spans="1:52" x14ac:dyDescent="0.25">
      <c r="A573" s="3" t="s">
        <v>54</v>
      </c>
      <c r="B573" s="1" t="s">
        <v>395</v>
      </c>
      <c r="C573" s="11" t="s">
        <v>64</v>
      </c>
      <c r="D573" s="3">
        <v>73564</v>
      </c>
      <c r="E573" s="4">
        <v>480</v>
      </c>
      <c r="F573" s="54"/>
      <c r="G573" s="4">
        <f t="shared" si="755"/>
        <v>336</v>
      </c>
      <c r="I573" s="17">
        <f>'[4]01_2021 UPDATE'!K316</f>
        <v>0</v>
      </c>
      <c r="J573" s="4">
        <v>336</v>
      </c>
      <c r="L573" s="17">
        <f>'[4]01_2021 UPDATE'!N316</f>
        <v>0</v>
      </c>
      <c r="M573" s="4">
        <f t="shared" ref="M573" si="765">E573*0.65</f>
        <v>312</v>
      </c>
      <c r="N573" s="4">
        <f t="shared" ref="N573" si="766">E573*0.75</f>
        <v>360</v>
      </c>
      <c r="O573" s="4">
        <f>E573*0.9</f>
        <v>432</v>
      </c>
      <c r="Q573" s="17">
        <f>'[4]01_2021 UPDATE'!S316</f>
        <v>0</v>
      </c>
      <c r="R573" s="4">
        <f t="shared" si="455"/>
        <v>384</v>
      </c>
      <c r="T573" s="17">
        <f>'[4]01_2021 UPDATE'!V316</f>
        <v>0</v>
      </c>
      <c r="U573" s="4">
        <v>336</v>
      </c>
      <c r="W573" s="17">
        <f>'[4]01_2021 UPDATE'!Y316</f>
        <v>0</v>
      </c>
      <c r="X573" s="4">
        <v>336</v>
      </c>
      <c r="Z573" s="17">
        <f>'[4]01_2021 UPDATE'!AB316</f>
        <v>0</v>
      </c>
      <c r="AA573" s="4">
        <f>'[4]01_2021 UPDATE'!AC316</f>
        <v>330</v>
      </c>
      <c r="AC573" s="17">
        <f>'[4]01_2021 UPDATE'!AE316</f>
        <v>0</v>
      </c>
      <c r="AD573" s="4">
        <f t="shared" ref="AD573" si="767">E573*0.65</f>
        <v>312</v>
      </c>
      <c r="AF573" s="17">
        <f>'[4]01_2021 UPDATE'!AK316</f>
        <v>0</v>
      </c>
      <c r="AG573" s="4">
        <f>E573*0.85</f>
        <v>408</v>
      </c>
      <c r="AI573" s="17">
        <f>'[4]01_2021 UPDATE'!AN316</f>
        <v>0</v>
      </c>
      <c r="AJ573" s="4">
        <f t="shared" si="458"/>
        <v>360</v>
      </c>
      <c r="AL573" s="17">
        <f>'[4]01_2021 UPDATE'!AQ316</f>
        <v>0</v>
      </c>
      <c r="AM573" s="4">
        <v>360</v>
      </c>
      <c r="AO573" s="17">
        <f>'[4]01_2021 UPDATE'!AT316</f>
        <v>0</v>
      </c>
      <c r="AP573" s="4">
        <v>360</v>
      </c>
      <c r="AR573" s="17">
        <f>'[4]01_2021 UPDATE'!AW316</f>
        <v>0</v>
      </c>
      <c r="AS573" s="4">
        <f>E573*0.58</f>
        <v>278.39999999999998</v>
      </c>
      <c r="AU573" s="17">
        <f>'[4]01_2021 UPDATE'!AZ316</f>
        <v>0</v>
      </c>
      <c r="AV573" s="4">
        <f>MIN(J573,M573,N573,O573,R573,U573,X573,AA573,AD573,AG573,AJ573,AM573,AP573,AS573)</f>
        <v>278.39999999999998</v>
      </c>
      <c r="AW573" s="4">
        <f>MAX(J573,M573,N573,O573,R573,U573,X573,AA573,AD573,AG573,AJ573,AM573,AP573,AS573)</f>
        <v>432</v>
      </c>
      <c r="AX573" s="17">
        <f>'[4]01_2021 UPDATE'!BC316</f>
        <v>0</v>
      </c>
    </row>
    <row r="574" spans="1:52" x14ac:dyDescent="0.25">
      <c r="A574" s="3"/>
      <c r="C574" s="11" t="s">
        <v>56</v>
      </c>
      <c r="D574" s="3">
        <v>73564</v>
      </c>
      <c r="E574" s="4">
        <v>26</v>
      </c>
      <c r="F574" s="54"/>
      <c r="H574" s="4">
        <f>E574*0.7</f>
        <v>18.2</v>
      </c>
      <c r="I574" s="17"/>
      <c r="K574" s="4">
        <f>'[4]01_2021 UPDATE'!M316</f>
        <v>11.51</v>
      </c>
      <c r="L574" s="17"/>
      <c r="P574" s="4">
        <f>'[4]01_2021 UPDATE'!R316</f>
        <v>13.946042159999999</v>
      </c>
      <c r="Q574" s="17"/>
      <c r="S574" s="4">
        <f>'[4]01_2021 UPDATE'!U316</f>
        <v>10.17</v>
      </c>
      <c r="T574" s="17"/>
      <c r="V574" s="4">
        <f>'[4]01_2021 UPDATE'!X316</f>
        <v>16.3141196218</v>
      </c>
      <c r="W574" s="17"/>
      <c r="Y574" s="4">
        <f>'[4]01_2021 UPDATE'!AA316</f>
        <v>14.211562499999999</v>
      </c>
      <c r="Z574" s="17"/>
      <c r="AB574" s="4">
        <f>'[4]01_2021 UPDATE'!AD316</f>
        <v>18.75</v>
      </c>
      <c r="AC574" s="17"/>
      <c r="AE574" s="4">
        <f>'[4]01_2021 UPDATE'!AJ316</f>
        <v>13.364957069999999</v>
      </c>
      <c r="AF574" s="17"/>
      <c r="AH574" s="4">
        <f>'[4]01_2021 UPDATE'!AM316</f>
        <v>15.108212340000001</v>
      </c>
      <c r="AI574" s="17"/>
      <c r="AK574" s="4">
        <f>'[4]01_2021 UPDATE'!AP316</f>
        <v>13.946042159999999</v>
      </c>
      <c r="AL574" s="17"/>
      <c r="AN574" s="4">
        <f>'[4]01_2021 UPDATE'!AS316</f>
        <v>13.946042159999999</v>
      </c>
      <c r="AO574" s="17"/>
      <c r="AQ574" s="4">
        <f>'[4]01_2021 UPDATE'!AV316</f>
        <v>13.946042159999999</v>
      </c>
      <c r="AR574" s="17"/>
      <c r="AT574" s="4">
        <f>'[4]01_2021 UPDATE'!AY316</f>
        <v>14.507539704999999</v>
      </c>
      <c r="AU574" s="17"/>
      <c r="AX574" s="17"/>
      <c r="AY574" s="4">
        <f>'[4]01_2021 UPDATE'!BD316</f>
        <v>10.17</v>
      </c>
      <c r="AZ574" s="4">
        <f>'[4]01_2021 UPDATE'!BE316</f>
        <v>18.75</v>
      </c>
    </row>
    <row r="575" spans="1:52" x14ac:dyDescent="0.25">
      <c r="A575" s="3" t="s">
        <v>54</v>
      </c>
      <c r="B575" s="1" t="s">
        <v>396</v>
      </c>
      <c r="C575" s="11" t="s">
        <v>64</v>
      </c>
      <c r="D575" s="3">
        <v>73590</v>
      </c>
      <c r="E575" s="4">
        <v>267</v>
      </c>
      <c r="F575" s="54"/>
      <c r="G575" s="4">
        <f t="shared" si="755"/>
        <v>186.89999999999998</v>
      </c>
      <c r="I575" s="17">
        <f>'[4]01_2021 UPDATE'!K318</f>
        <v>0</v>
      </c>
      <c r="J575" s="4">
        <v>186.89999999999998</v>
      </c>
      <c r="L575" s="17">
        <f>'[4]01_2021 UPDATE'!N318</f>
        <v>0</v>
      </c>
      <c r="M575" s="4">
        <f t="shared" ref="M575" si="768">E575*0.65</f>
        <v>173.55</v>
      </c>
      <c r="N575" s="4">
        <f t="shared" ref="N575" si="769">E575*0.75</f>
        <v>200.25</v>
      </c>
      <c r="O575" s="4">
        <f>E575*0.9</f>
        <v>240.3</v>
      </c>
      <c r="Q575" s="17">
        <f>'[4]01_2021 UPDATE'!S318</f>
        <v>0</v>
      </c>
      <c r="R575" s="4">
        <f t="shared" si="455"/>
        <v>213.60000000000002</v>
      </c>
      <c r="T575" s="17">
        <f>'[4]01_2021 UPDATE'!V318</f>
        <v>0</v>
      </c>
      <c r="U575" s="4">
        <v>186.89999999999998</v>
      </c>
      <c r="W575" s="17">
        <f>'[4]01_2021 UPDATE'!Y318</f>
        <v>0</v>
      </c>
      <c r="X575" s="4">
        <v>186.89999999999998</v>
      </c>
      <c r="Z575" s="17">
        <f>'[4]01_2021 UPDATE'!AB318</f>
        <v>0</v>
      </c>
      <c r="AA575" s="4">
        <f>'[4]01_2021 UPDATE'!AC318</f>
        <v>183.75</v>
      </c>
      <c r="AC575" s="17">
        <f>'[4]01_2021 UPDATE'!AE318</f>
        <v>0</v>
      </c>
      <c r="AD575" s="4">
        <f t="shared" ref="AD575" si="770">E575*0.65</f>
        <v>173.55</v>
      </c>
      <c r="AF575" s="17">
        <f>'[4]01_2021 UPDATE'!AK318</f>
        <v>0</v>
      </c>
      <c r="AG575" s="4">
        <f>E575*0.85</f>
        <v>226.95</v>
      </c>
      <c r="AI575" s="17">
        <f>'[4]01_2021 UPDATE'!AN318</f>
        <v>0</v>
      </c>
      <c r="AJ575" s="4">
        <f t="shared" si="458"/>
        <v>200.25</v>
      </c>
      <c r="AL575" s="17">
        <f>'[4]01_2021 UPDATE'!AQ318</f>
        <v>0</v>
      </c>
      <c r="AM575" s="4">
        <v>200.25</v>
      </c>
      <c r="AO575" s="17">
        <f>'[4]01_2021 UPDATE'!AT318</f>
        <v>0</v>
      </c>
      <c r="AP575" s="4">
        <v>200.25</v>
      </c>
      <c r="AR575" s="17">
        <f>'[4]01_2021 UPDATE'!AW318</f>
        <v>0</v>
      </c>
      <c r="AS575" s="4">
        <f>E575*0.58</f>
        <v>154.85999999999999</v>
      </c>
      <c r="AU575" s="17">
        <f>'[4]01_2021 UPDATE'!AZ318</f>
        <v>0</v>
      </c>
      <c r="AV575" s="4">
        <f>MIN(J575,M575,N575,O575,R575,U575,X575,AA575,AD575,AG575,AJ575,AM575,AP575,AS575)</f>
        <v>154.85999999999999</v>
      </c>
      <c r="AW575" s="4">
        <f>MAX(J575,M575,N575,O575,R575,U575,X575,AA575,AD575,AG575,AJ575,AM575,AP575,AS575)</f>
        <v>240.3</v>
      </c>
      <c r="AX575" s="17">
        <f>'[4]01_2021 UPDATE'!BC318</f>
        <v>0</v>
      </c>
    </row>
    <row r="576" spans="1:52" x14ac:dyDescent="0.25">
      <c r="A576" s="3"/>
      <c r="C576" s="11" t="s">
        <v>56</v>
      </c>
      <c r="D576" s="3">
        <v>73590</v>
      </c>
      <c r="E576" s="4">
        <v>21</v>
      </c>
      <c r="F576" s="54"/>
      <c r="H576" s="4">
        <f>E576*0.7</f>
        <v>14.7</v>
      </c>
      <c r="I576" s="17"/>
      <c r="K576" s="4">
        <f>'[4]01_2021 UPDATE'!M318</f>
        <v>8.25</v>
      </c>
      <c r="L576" s="17"/>
      <c r="P576" s="4">
        <f>'[4]01_2021 UPDATE'!R318</f>
        <v>10.005447240000002</v>
      </c>
      <c r="Q576" s="17"/>
      <c r="S576" s="4">
        <f>'[4]01_2021 UPDATE'!U318</f>
        <v>8.1199999999999992</v>
      </c>
      <c r="T576" s="17"/>
      <c r="V576" s="4">
        <f>'[4]01_2021 UPDATE'!X318</f>
        <v>11.782366466000003</v>
      </c>
      <c r="W576" s="17"/>
      <c r="Y576" s="4">
        <f>'[4]01_2021 UPDATE'!AA318</f>
        <v>10.895531250000001</v>
      </c>
      <c r="Z576" s="17"/>
      <c r="AB576" s="4">
        <f>'[4]01_2021 UPDATE'!AD318</f>
        <v>15</v>
      </c>
      <c r="AC576" s="17"/>
      <c r="AE576" s="4">
        <f>'[4]01_2021 UPDATE'!AJ318</f>
        <v>9.5885536050000013</v>
      </c>
      <c r="AF576" s="17"/>
      <c r="AH576" s="4">
        <f>'[4]01_2021 UPDATE'!AM318</f>
        <v>10.839234510000002</v>
      </c>
      <c r="AI576" s="17"/>
      <c r="AK576" s="4">
        <f>'[4]01_2021 UPDATE'!AP318</f>
        <v>10.005447240000002</v>
      </c>
      <c r="AL576" s="17"/>
      <c r="AN576" s="4">
        <f>'[4]01_2021 UPDATE'!AS318</f>
        <v>10.005447240000002</v>
      </c>
      <c r="AO576" s="17"/>
      <c r="AQ576" s="4">
        <f>'[4]01_2021 UPDATE'!AV318</f>
        <v>10.005447240000002</v>
      </c>
      <c r="AR576" s="17"/>
      <c r="AT576" s="4">
        <f>'[4]01_2021 UPDATE'!AY318</f>
        <v>10.428814562499999</v>
      </c>
      <c r="AU576" s="17"/>
      <c r="AX576" s="17"/>
      <c r="AY576" s="4">
        <f>'[4]01_2021 UPDATE'!BD318</f>
        <v>8.1199999999999992</v>
      </c>
      <c r="AZ576" s="4">
        <f>'[4]01_2021 UPDATE'!BE318</f>
        <v>15</v>
      </c>
    </row>
    <row r="577" spans="1:52" x14ac:dyDescent="0.25">
      <c r="A577" s="3" t="s">
        <v>54</v>
      </c>
      <c r="B577" s="1" t="s">
        <v>397</v>
      </c>
      <c r="C577" s="11" t="s">
        <v>64</v>
      </c>
      <c r="D577" s="3">
        <v>73610</v>
      </c>
      <c r="E577" s="4">
        <v>267</v>
      </c>
      <c r="F577" s="54"/>
      <c r="G577" s="4">
        <f t="shared" si="755"/>
        <v>186.89999999999998</v>
      </c>
      <c r="I577" s="17">
        <f>'[4]01_2021 UPDATE'!K320</f>
        <v>0</v>
      </c>
      <c r="J577" s="4">
        <v>186.89999999999998</v>
      </c>
      <c r="L577" s="17">
        <f>'[4]01_2021 UPDATE'!N320</f>
        <v>0</v>
      </c>
      <c r="M577" s="4">
        <f t="shared" ref="M577" si="771">E577*0.65</f>
        <v>173.55</v>
      </c>
      <c r="N577" s="4">
        <f t="shared" ref="N577" si="772">E577*0.75</f>
        <v>200.25</v>
      </c>
      <c r="O577" s="4">
        <f>E577*0.9</f>
        <v>240.3</v>
      </c>
      <c r="Q577" s="17">
        <f>'[4]01_2021 UPDATE'!S320</f>
        <v>0</v>
      </c>
      <c r="R577" s="4">
        <f t="shared" si="455"/>
        <v>213.60000000000002</v>
      </c>
      <c r="T577" s="17">
        <f>'[4]01_2021 UPDATE'!V320</f>
        <v>0</v>
      </c>
      <c r="U577" s="4">
        <v>186.89999999999998</v>
      </c>
      <c r="W577" s="17">
        <f>'[4]01_2021 UPDATE'!Y320</f>
        <v>0</v>
      </c>
      <c r="X577" s="4">
        <v>186.89999999999998</v>
      </c>
      <c r="Z577" s="17">
        <f>'[4]01_2021 UPDATE'!AB320</f>
        <v>0</v>
      </c>
      <c r="AA577" s="4">
        <f>'[4]01_2021 UPDATE'!AC320</f>
        <v>183.75</v>
      </c>
      <c r="AC577" s="17">
        <f>'[4]01_2021 UPDATE'!AE320</f>
        <v>0</v>
      </c>
      <c r="AD577" s="4">
        <f t="shared" ref="AD577" si="773">E577*0.65</f>
        <v>173.55</v>
      </c>
      <c r="AF577" s="17">
        <f>'[4]01_2021 UPDATE'!AK320</f>
        <v>0</v>
      </c>
      <c r="AG577" s="4">
        <f>E577*0.85</f>
        <v>226.95</v>
      </c>
      <c r="AI577" s="17">
        <f>'[4]01_2021 UPDATE'!AN320</f>
        <v>0</v>
      </c>
      <c r="AJ577" s="4">
        <f t="shared" si="458"/>
        <v>200.25</v>
      </c>
      <c r="AL577" s="17">
        <f>'[4]01_2021 UPDATE'!AQ320</f>
        <v>0</v>
      </c>
      <c r="AM577" s="4">
        <v>200.25</v>
      </c>
      <c r="AO577" s="17">
        <f>'[4]01_2021 UPDATE'!AT320</f>
        <v>0</v>
      </c>
      <c r="AP577" s="4">
        <v>200.25</v>
      </c>
      <c r="AR577" s="17">
        <f>'[4]01_2021 UPDATE'!AW320</f>
        <v>0</v>
      </c>
      <c r="AS577" s="4">
        <f>E577*0.58</f>
        <v>154.85999999999999</v>
      </c>
      <c r="AU577" s="17">
        <f>'[4]01_2021 UPDATE'!AZ320</f>
        <v>0</v>
      </c>
      <c r="AV577" s="4">
        <f>MIN(J577,M577,N577,O577,R577,U577,X577,AA577,AD577,AG577,AJ577,AM577,AP577,AS577)</f>
        <v>154.85999999999999</v>
      </c>
      <c r="AW577" s="4">
        <f>MAX(J577,M577,N577,O577,R577,U577,X577,AA577,AD577,AG577,AJ577,AM577,AP577,AS577)</f>
        <v>240.3</v>
      </c>
      <c r="AX577" s="17">
        <f>'[4]01_2021 UPDATE'!BC320</f>
        <v>0</v>
      </c>
    </row>
    <row r="578" spans="1:52" x14ac:dyDescent="0.25">
      <c r="A578" s="3"/>
      <c r="C578" s="11" t="s">
        <v>56</v>
      </c>
      <c r="D578" s="3">
        <v>73610</v>
      </c>
      <c r="E578" s="4">
        <v>21</v>
      </c>
      <c r="F578" s="54"/>
      <c r="H578" s="4">
        <f>E578*0.7</f>
        <v>14.7</v>
      </c>
      <c r="I578" s="17"/>
      <c r="K578" s="4">
        <f>'[4]01_2021 UPDATE'!M320</f>
        <v>8.98</v>
      </c>
      <c r="L578" s="17"/>
      <c r="P578" s="4">
        <f>'[4]01_2021 UPDATE'!R320</f>
        <v>10.885898880000003</v>
      </c>
      <c r="Q578" s="17"/>
      <c r="S578" s="4">
        <f>'[4]01_2021 UPDATE'!U320</f>
        <v>8.1199999999999992</v>
      </c>
      <c r="T578" s="17"/>
      <c r="V578" s="4">
        <f>'[4]01_2021 UPDATE'!X320</f>
        <v>11.782366466000003</v>
      </c>
      <c r="W578" s="17"/>
      <c r="Y578" s="4">
        <f>'[4]01_2021 UPDATE'!AA320</f>
        <v>10.895531250000001</v>
      </c>
      <c r="Z578" s="17"/>
      <c r="AB578" s="4">
        <f>'[4]01_2021 UPDATE'!AD320</f>
        <v>15</v>
      </c>
      <c r="AC578" s="17"/>
      <c r="AE578" s="4">
        <f>'[4]01_2021 UPDATE'!AJ320</f>
        <v>10.432319760000002</v>
      </c>
      <c r="AF578" s="17"/>
      <c r="AH578" s="4">
        <f>'[4]01_2021 UPDATE'!AM320</f>
        <v>11.793057120000004</v>
      </c>
      <c r="AI578" s="17"/>
      <c r="AK578" s="4">
        <f>'[4]01_2021 UPDATE'!AP320</f>
        <v>10.885898880000003</v>
      </c>
      <c r="AL578" s="17"/>
      <c r="AN578" s="4">
        <f>'[4]01_2021 UPDATE'!AS320</f>
        <v>10.885898880000003</v>
      </c>
      <c r="AO578" s="17"/>
      <c r="AQ578" s="4">
        <f>'[4]01_2021 UPDATE'!AV320</f>
        <v>10.885898880000003</v>
      </c>
      <c r="AR578" s="17"/>
      <c r="AT578" s="4">
        <f>'[4]01_2021 UPDATE'!AY320</f>
        <v>11.337900860000001</v>
      </c>
      <c r="AU578" s="17"/>
      <c r="AX578" s="17"/>
      <c r="AY578" s="4">
        <f>'[4]01_2021 UPDATE'!BD320</f>
        <v>8.1199999999999992</v>
      </c>
      <c r="AZ578" s="4">
        <f>'[4]01_2021 UPDATE'!BE320</f>
        <v>15</v>
      </c>
    </row>
    <row r="579" spans="1:52" x14ac:dyDescent="0.25">
      <c r="A579" s="3" t="s">
        <v>54</v>
      </c>
      <c r="B579" s="1" t="s">
        <v>398</v>
      </c>
      <c r="C579" s="11" t="s">
        <v>64</v>
      </c>
      <c r="D579" s="3">
        <v>73630</v>
      </c>
      <c r="E579" s="4">
        <v>267</v>
      </c>
      <c r="F579" s="54"/>
      <c r="G579" s="4">
        <f t="shared" si="755"/>
        <v>186.89999999999998</v>
      </c>
      <c r="I579" s="17">
        <f>'[4]01_2021 UPDATE'!K323</f>
        <v>0</v>
      </c>
      <c r="J579" s="4">
        <v>186.89999999999998</v>
      </c>
      <c r="L579" s="17">
        <f>'[4]01_2021 UPDATE'!N323</f>
        <v>0</v>
      </c>
      <c r="M579" s="4">
        <f t="shared" ref="M579" si="774">E579*0.65</f>
        <v>173.55</v>
      </c>
      <c r="N579" s="4">
        <f t="shared" ref="N579" si="775">E579*0.75</f>
        <v>200.25</v>
      </c>
      <c r="O579" s="4">
        <f>E579*0.9</f>
        <v>240.3</v>
      </c>
      <c r="Q579" s="17">
        <f>'[4]01_2021 UPDATE'!S323</f>
        <v>0</v>
      </c>
      <c r="R579" s="4">
        <f t="shared" si="455"/>
        <v>213.60000000000002</v>
      </c>
      <c r="T579" s="17">
        <f>'[4]01_2021 UPDATE'!V323</f>
        <v>0</v>
      </c>
      <c r="U579" s="4">
        <v>186.89999999999998</v>
      </c>
      <c r="W579" s="17">
        <f>'[4]01_2021 UPDATE'!Y323</f>
        <v>0</v>
      </c>
      <c r="X579" s="4">
        <v>186.89999999999998</v>
      </c>
      <c r="Z579" s="17">
        <f>'[4]01_2021 UPDATE'!AB323</f>
        <v>0</v>
      </c>
      <c r="AA579" s="4">
        <f>'[4]01_2021 UPDATE'!AC323</f>
        <v>183.75</v>
      </c>
      <c r="AC579" s="17">
        <f>'[4]01_2021 UPDATE'!AE323</f>
        <v>0</v>
      </c>
      <c r="AD579" s="4">
        <f t="shared" ref="AD579" si="776">E579*0.65</f>
        <v>173.55</v>
      </c>
      <c r="AF579" s="17">
        <f>'[4]01_2021 UPDATE'!AK323</f>
        <v>0</v>
      </c>
      <c r="AG579" s="4">
        <f>E579*0.85</f>
        <v>226.95</v>
      </c>
      <c r="AI579" s="17">
        <f>'[4]01_2021 UPDATE'!AN323</f>
        <v>0</v>
      </c>
      <c r="AJ579" s="4">
        <f t="shared" si="458"/>
        <v>200.25</v>
      </c>
      <c r="AL579" s="17">
        <f>'[4]01_2021 UPDATE'!AQ323</f>
        <v>0</v>
      </c>
      <c r="AM579" s="4">
        <v>200.25</v>
      </c>
      <c r="AO579" s="17">
        <f>'[4]01_2021 UPDATE'!AT323</f>
        <v>0</v>
      </c>
      <c r="AP579" s="4">
        <v>200.25</v>
      </c>
      <c r="AR579" s="17">
        <f>'[4]01_2021 UPDATE'!AW323</f>
        <v>0</v>
      </c>
      <c r="AS579" s="4">
        <f>E579*0.58</f>
        <v>154.85999999999999</v>
      </c>
      <c r="AU579" s="17">
        <f>'[4]01_2021 UPDATE'!AZ323</f>
        <v>0</v>
      </c>
      <c r="AV579" s="4">
        <f>MIN(J579,M579,N579,O579,R579,U579,X579,AA579,AD579,AG579,AJ579,AM579,AP579,AS579)</f>
        <v>154.85999999999999</v>
      </c>
      <c r="AW579" s="4">
        <f>MAX(J579,M579,N579,O579,R579,U579,X579,AA579,AD579,AG579,AJ579,AM579,AP579,AS579)</f>
        <v>240.3</v>
      </c>
      <c r="AX579" s="17">
        <f>'[4]01_2021 UPDATE'!BC323</f>
        <v>0</v>
      </c>
    </row>
    <row r="580" spans="1:52" x14ac:dyDescent="0.25">
      <c r="A580" s="3"/>
      <c r="C580" s="11" t="s">
        <v>56</v>
      </c>
      <c r="D580" s="3">
        <v>73630</v>
      </c>
      <c r="E580" s="4">
        <v>20</v>
      </c>
      <c r="F580" s="54"/>
      <c r="H580" s="4">
        <f>E580*0.7</f>
        <v>14</v>
      </c>
      <c r="I580" s="17"/>
      <c r="K580" s="4">
        <f>'[4]01_2021 UPDATE'!M323</f>
        <v>8.61</v>
      </c>
      <c r="L580" s="17"/>
      <c r="P580" s="4">
        <f>'[4]01_2021 UPDATE'!R323</f>
        <v>10.438527240000001</v>
      </c>
      <c r="Q580" s="17"/>
      <c r="S580" s="4">
        <f>'[4]01_2021 UPDATE'!U323</f>
        <v>8.1199999999999992</v>
      </c>
      <c r="T580" s="17"/>
      <c r="V580" s="4">
        <f>'[4]01_2021 UPDATE'!X323</f>
        <v>11.782366466000003</v>
      </c>
      <c r="W580" s="17"/>
      <c r="Y580" s="4">
        <f>'[4]01_2021 UPDATE'!AA323</f>
        <v>10.895531250000001</v>
      </c>
      <c r="Z580" s="17"/>
      <c r="AB580" s="4">
        <f>'[4]01_2021 UPDATE'!AD323</f>
        <v>14.25</v>
      </c>
      <c r="AC580" s="17"/>
      <c r="AE580" s="4">
        <f>'[4]01_2021 UPDATE'!AJ323</f>
        <v>10.003588605000001</v>
      </c>
      <c r="AF580" s="17"/>
      <c r="AH580" s="4">
        <f>'[4]01_2021 UPDATE'!AM323</f>
        <v>11.308404510000003</v>
      </c>
      <c r="AI580" s="17"/>
      <c r="AK580" s="4">
        <f>'[4]01_2021 UPDATE'!AP323</f>
        <v>10.438527240000001</v>
      </c>
      <c r="AL580" s="17"/>
      <c r="AN580" s="4">
        <f>'[4]01_2021 UPDATE'!AS323</f>
        <v>10.438527240000001</v>
      </c>
      <c r="AO580" s="17"/>
      <c r="AQ580" s="4">
        <f>'[4]01_2021 UPDATE'!AV323</f>
        <v>10.438527240000001</v>
      </c>
      <c r="AR580" s="17"/>
      <c r="AT580" s="4">
        <f>'[4]01_2021 UPDATE'!AY323</f>
        <v>10.879303312499999</v>
      </c>
      <c r="AU580" s="17"/>
      <c r="AX580" s="17"/>
      <c r="AY580" s="4">
        <f>'[4]01_2021 UPDATE'!BD323</f>
        <v>8.1199999999999992</v>
      </c>
      <c r="AZ580" s="4">
        <f>'[4]01_2021 UPDATE'!BE323</f>
        <v>14.25</v>
      </c>
    </row>
    <row r="581" spans="1:52" x14ac:dyDescent="0.25">
      <c r="A581" s="3" t="s">
        <v>54</v>
      </c>
      <c r="B581" s="1" t="s">
        <v>399</v>
      </c>
      <c r="C581" s="11" t="s">
        <v>64</v>
      </c>
      <c r="D581" s="3">
        <v>73720</v>
      </c>
      <c r="E581" s="4">
        <v>3027</v>
      </c>
      <c r="F581" s="54"/>
      <c r="G581" s="4">
        <f t="shared" si="755"/>
        <v>2118.9</v>
      </c>
      <c r="I581" s="17">
        <f>'[4]01_2021 UPDATE'!K335</f>
        <v>0</v>
      </c>
      <c r="J581" s="4">
        <f>'[4]01_2021 UPDATE'!L335</f>
        <v>800</v>
      </c>
      <c r="L581" s="17">
        <f>'[4]01_2021 UPDATE'!N335</f>
        <v>0</v>
      </c>
      <c r="M581" s="4">
        <f>'[4]01_2021 UPDATE'!O335</f>
        <v>800</v>
      </c>
      <c r="N581" s="4">
        <f>'[4]01_2021 UPDATE'!P335</f>
        <v>800</v>
      </c>
      <c r="O581" s="4">
        <f>'[4]01_2021 UPDATE'!Q335</f>
        <v>800</v>
      </c>
      <c r="Q581" s="17">
        <f>'[4]01_2021 UPDATE'!S335</f>
        <v>0</v>
      </c>
      <c r="R581" s="4">
        <f t="shared" si="455"/>
        <v>2421.6</v>
      </c>
      <c r="T581" s="17">
        <f>'[4]01_2021 UPDATE'!V335</f>
        <v>0</v>
      </c>
      <c r="U581" s="4">
        <v>800</v>
      </c>
      <c r="W581" s="17">
        <f>'[4]01_2021 UPDATE'!Y335</f>
        <v>0</v>
      </c>
      <c r="X581" s="4">
        <v>800</v>
      </c>
      <c r="Z581" s="17">
        <f>'[4]01_2021 UPDATE'!AB335</f>
        <v>0</v>
      </c>
      <c r="AA581" s="4">
        <f>'[4]01_2021 UPDATE'!AC335</f>
        <v>1916.25</v>
      </c>
      <c r="AC581" s="17">
        <f>'[4]01_2021 UPDATE'!AE335</f>
        <v>0</v>
      </c>
      <c r="AD581" s="4">
        <f>'[4]01_2021 UPDATE'!AI335</f>
        <v>1650</v>
      </c>
      <c r="AF581" s="17">
        <f>'[4]01_2021 UPDATE'!AK335</f>
        <v>0</v>
      </c>
      <c r="AG581" s="4">
        <v>950</v>
      </c>
      <c r="AI581" s="17">
        <f>'[4]01_2021 UPDATE'!AN335</f>
        <v>0</v>
      </c>
      <c r="AJ581" s="4">
        <f t="shared" si="458"/>
        <v>2270.25</v>
      </c>
      <c r="AL581" s="17">
        <f>'[4]01_2021 UPDATE'!AQ335</f>
        <v>0</v>
      </c>
      <c r="AM581" s="4">
        <v>2270.25</v>
      </c>
      <c r="AO581" s="17">
        <f>'[4]01_2021 UPDATE'!AT335</f>
        <v>0</v>
      </c>
      <c r="AP581" s="4">
        <v>2270.25</v>
      </c>
      <c r="AR581" s="17">
        <f>'[4]01_2021 UPDATE'!AW335</f>
        <v>0</v>
      </c>
      <c r="AS581" s="4">
        <f>E581*0.58</f>
        <v>1755.6599999999999</v>
      </c>
      <c r="AU581" s="17">
        <f>'[4]01_2021 UPDATE'!AZ335</f>
        <v>0</v>
      </c>
      <c r="AV581" s="4">
        <f>MIN(J581,M581,N581,O581,R581,U581,X581,AA581,AD581,AG581,AJ581,AM581,AP581,AS581)</f>
        <v>800</v>
      </c>
      <c r="AW581" s="4">
        <f>MAX(J581,M581,N581,O581,R581,U581,X581,AA581,AD581,AG581,AJ581,AM581,AP581,AS581)</f>
        <v>2421.6</v>
      </c>
      <c r="AX581" s="17">
        <f>'[4]01_2021 UPDATE'!BC335</f>
        <v>0</v>
      </c>
    </row>
    <row r="582" spans="1:52" x14ac:dyDescent="0.25">
      <c r="A582" s="3"/>
      <c r="C582" s="11" t="s">
        <v>56</v>
      </c>
      <c r="D582" s="3">
        <v>73720</v>
      </c>
      <c r="E582" s="4">
        <v>278</v>
      </c>
      <c r="F582" s="54"/>
      <c r="H582" s="4">
        <f>E582*0.7</f>
        <v>194.6</v>
      </c>
      <c r="I582" s="17"/>
      <c r="K582" s="4">
        <f>'[4]01_2021 UPDATE'!M335</f>
        <v>95</v>
      </c>
      <c r="L582" s="17"/>
      <c r="P582" s="4">
        <f>'[4]01_2021 UPDATE'!R335</f>
        <v>131.98199615999999</v>
      </c>
      <c r="Q582" s="17"/>
      <c r="S582" s="4">
        <f>'[4]01_2021 UPDATE'!U335</f>
        <v>100.02</v>
      </c>
      <c r="T582" s="17"/>
      <c r="V582" s="4">
        <f>'[4]01_2021 UPDATE'!X335</f>
        <v>149.00331515419998</v>
      </c>
      <c r="W582" s="17"/>
      <c r="Y582" s="4">
        <f>'[4]01_2021 UPDATE'!AA335</f>
        <v>135.48356250000001</v>
      </c>
      <c r="Z582" s="17"/>
      <c r="AB582" s="4">
        <f>'[4]01_2021 UPDATE'!AD335</f>
        <v>202.5</v>
      </c>
      <c r="AC582" s="17"/>
      <c r="AE582" s="4">
        <f>'[4]01_2021 UPDATE'!AJ335</f>
        <v>126.48274631999998</v>
      </c>
      <c r="AF582" s="17"/>
      <c r="AH582" s="4">
        <f>'[4]01_2021 UPDATE'!AM335</f>
        <v>142.98049584</v>
      </c>
      <c r="AI582" s="17"/>
      <c r="AK582" s="4">
        <f>'[4]01_2021 UPDATE'!AP335</f>
        <v>131.98199615999999</v>
      </c>
      <c r="AL582" s="17"/>
      <c r="AN582" s="4">
        <f>'[4]01_2021 UPDATE'!AS335</f>
        <v>131.98199615999999</v>
      </c>
      <c r="AO582" s="17"/>
      <c r="AQ582" s="4">
        <f>'[4]01_2021 UPDATE'!AV335</f>
        <v>131.98199615999999</v>
      </c>
      <c r="AR582" s="17"/>
      <c r="AT582" s="4">
        <f>'[4]01_2021 UPDATE'!AY335</f>
        <v>138.258601285</v>
      </c>
      <c r="AU582" s="17"/>
      <c r="AX582" s="17"/>
      <c r="AY582" s="4">
        <f>'[4]01_2021 UPDATE'!BD335</f>
        <v>95</v>
      </c>
      <c r="AZ582" s="4">
        <f>'[4]01_2021 UPDATE'!BE335</f>
        <v>202.5</v>
      </c>
    </row>
    <row r="583" spans="1:52" x14ac:dyDescent="0.25">
      <c r="A583" s="3" t="s">
        <v>54</v>
      </c>
      <c r="B583" s="1" t="s">
        <v>400</v>
      </c>
      <c r="C583" s="11" t="s">
        <v>64</v>
      </c>
      <c r="D583" s="3">
        <v>73721</v>
      </c>
      <c r="E583" s="4">
        <v>2221</v>
      </c>
      <c r="F583" s="54"/>
      <c r="G583" s="4">
        <f t="shared" si="755"/>
        <v>1554.6999999999998</v>
      </c>
      <c r="I583" s="17">
        <f>'[4]01_2021 UPDATE'!K337</f>
        <v>0</v>
      </c>
      <c r="J583" s="4">
        <f>'[4]01_2021 UPDATE'!L337</f>
        <v>800</v>
      </c>
      <c r="L583" s="17">
        <f>'[4]01_2021 UPDATE'!N337</f>
        <v>0</v>
      </c>
      <c r="M583" s="4">
        <f>'[4]01_2021 UPDATE'!O337</f>
        <v>800</v>
      </c>
      <c r="N583" s="4">
        <f>'[4]01_2021 UPDATE'!P337</f>
        <v>800</v>
      </c>
      <c r="O583" s="4">
        <f>'[4]01_2021 UPDATE'!Q337</f>
        <v>800</v>
      </c>
      <c r="Q583" s="17">
        <f>'[4]01_2021 UPDATE'!S337</f>
        <v>0</v>
      </c>
      <c r="R583" s="4">
        <f t="shared" si="455"/>
        <v>1776.8000000000002</v>
      </c>
      <c r="T583" s="17">
        <f>'[4]01_2021 UPDATE'!V337</f>
        <v>0</v>
      </c>
      <c r="U583" s="4">
        <v>800</v>
      </c>
      <c r="W583" s="17">
        <f>'[4]01_2021 UPDATE'!Y337</f>
        <v>0</v>
      </c>
      <c r="X583" s="4">
        <v>800</v>
      </c>
      <c r="Z583" s="17">
        <f>'[4]01_2021 UPDATE'!AB337</f>
        <v>0</v>
      </c>
      <c r="AA583" s="4">
        <f>'[4]01_2021 UPDATE'!AC337</f>
        <v>1406.25</v>
      </c>
      <c r="AC583" s="17">
        <f>'[4]01_2021 UPDATE'!AE337</f>
        <v>0</v>
      </c>
      <c r="AD583" s="4">
        <f>'[4]01_2021 UPDATE'!AI337</f>
        <v>1650</v>
      </c>
      <c r="AF583" s="17">
        <f>'[4]01_2021 UPDATE'!AK337</f>
        <v>0</v>
      </c>
      <c r="AG583" s="4">
        <v>950</v>
      </c>
      <c r="AI583" s="17">
        <f>'[4]01_2021 UPDATE'!AN337</f>
        <v>0</v>
      </c>
      <c r="AJ583" s="4">
        <f t="shared" si="458"/>
        <v>1665.75</v>
      </c>
      <c r="AL583" s="17">
        <f>'[4]01_2021 UPDATE'!AQ337</f>
        <v>0</v>
      </c>
      <c r="AM583" s="4">
        <v>1665.75</v>
      </c>
      <c r="AO583" s="17">
        <f>'[4]01_2021 UPDATE'!AT337</f>
        <v>0</v>
      </c>
      <c r="AP583" s="4">
        <v>1665.75</v>
      </c>
      <c r="AR583" s="17">
        <f>'[4]01_2021 UPDATE'!AW337</f>
        <v>0</v>
      </c>
      <c r="AS583" s="4">
        <f>E583*0.58</f>
        <v>1288.1799999999998</v>
      </c>
      <c r="AU583" s="17">
        <f>'[4]01_2021 UPDATE'!AZ337</f>
        <v>0</v>
      </c>
      <c r="AV583" s="4">
        <f>MIN(J583,M583,N583,O583,R583,U583,X583,AA583,AD583,AG583,AJ583,AM583,AP583,AS583)</f>
        <v>800</v>
      </c>
      <c r="AW583" s="4">
        <f>MAX(J583,M583,N583,O583,R583,U583,X583,AA583,AD583,AG583,AJ583,AM583,AP583,AS583)</f>
        <v>1776.8000000000002</v>
      </c>
      <c r="AX583" s="17">
        <f>'[4]01_2021 UPDATE'!BC337</f>
        <v>0</v>
      </c>
    </row>
    <row r="584" spans="1:52" x14ac:dyDescent="0.25">
      <c r="A584" s="3"/>
      <c r="C584" s="11" t="s">
        <v>56</v>
      </c>
      <c r="D584" s="3">
        <v>73721</v>
      </c>
      <c r="E584" s="4">
        <v>175</v>
      </c>
      <c r="F584" s="54"/>
      <c r="H584" s="4">
        <f>E584*0.7</f>
        <v>122.49999999999999</v>
      </c>
      <c r="I584" s="17"/>
      <c r="K584" s="4">
        <f>'[4]01_2021 UPDATE'!M337</f>
        <v>95</v>
      </c>
      <c r="L584" s="17"/>
      <c r="P584" s="4">
        <f>'[4]01_2021 UPDATE'!R337</f>
        <v>83.633378040000011</v>
      </c>
      <c r="Q584" s="17"/>
      <c r="S584" s="4">
        <f>'[4]01_2021 UPDATE'!U337</f>
        <v>62.74</v>
      </c>
      <c r="T584" s="17"/>
      <c r="V584" s="4">
        <f>'[4]01_2021 UPDATE'!X337</f>
        <v>94.984664145799997</v>
      </c>
      <c r="W584" s="17"/>
      <c r="Y584" s="4">
        <f>'[4]01_2021 UPDATE'!AA337</f>
        <v>85.74309375</v>
      </c>
      <c r="Z584" s="17"/>
      <c r="AB584" s="4">
        <f>'[4]01_2021 UPDATE'!AD337</f>
        <v>127.5</v>
      </c>
      <c r="AC584" s="17"/>
      <c r="AE584" s="4">
        <f>'[4]01_2021 UPDATE'!AJ337</f>
        <v>80.148653955</v>
      </c>
      <c r="AF584" s="17"/>
      <c r="AH584" s="4">
        <f>'[4]01_2021 UPDATE'!AM337</f>
        <v>90.602826210000018</v>
      </c>
      <c r="AI584" s="17"/>
      <c r="AK584" s="4">
        <f>'[4]01_2021 UPDATE'!AP337</f>
        <v>83.633378040000011</v>
      </c>
      <c r="AL584" s="17"/>
      <c r="AN584" s="4">
        <f>'[4]01_2021 UPDATE'!AS337</f>
        <v>83.633378040000011</v>
      </c>
      <c r="AO584" s="17"/>
      <c r="AQ584" s="4">
        <f>'[4]01_2021 UPDATE'!AV337</f>
        <v>83.633378040000011</v>
      </c>
      <c r="AR584" s="17"/>
      <c r="AT584" s="4">
        <f>'[4]01_2021 UPDATE'!AY337</f>
        <v>87.959730392500006</v>
      </c>
      <c r="AU584" s="17"/>
      <c r="AX584" s="17"/>
      <c r="AY584" s="4">
        <f>'[4]01_2021 UPDATE'!BD337</f>
        <v>62.74</v>
      </c>
      <c r="AZ584" s="4">
        <f>'[4]01_2021 UPDATE'!BE337</f>
        <v>127.5</v>
      </c>
    </row>
    <row r="585" spans="1:52" x14ac:dyDescent="0.25">
      <c r="A585" s="3" t="s">
        <v>54</v>
      </c>
      <c r="B585" s="1" t="s">
        <v>399</v>
      </c>
      <c r="C585" s="11" t="s">
        <v>64</v>
      </c>
      <c r="D585" s="3">
        <v>73723</v>
      </c>
      <c r="E585" s="4">
        <v>2790</v>
      </c>
      <c r="F585" s="54"/>
      <c r="G585" s="4">
        <f t="shared" si="755"/>
        <v>1952.9999999999998</v>
      </c>
      <c r="I585" s="17">
        <f>'[4]01_2021 UPDATE'!K339</f>
        <v>0</v>
      </c>
      <c r="J585" s="4">
        <f>'[4]01_2021 UPDATE'!L339</f>
        <v>800</v>
      </c>
      <c r="L585" s="17">
        <f>'[4]01_2021 UPDATE'!N339</f>
        <v>0</v>
      </c>
      <c r="M585" s="4">
        <f>'[4]01_2021 UPDATE'!O339</f>
        <v>800</v>
      </c>
      <c r="N585" s="4">
        <f>'[4]01_2021 UPDATE'!P339</f>
        <v>800</v>
      </c>
      <c r="O585" s="4">
        <f>'[4]01_2021 UPDATE'!Q339</f>
        <v>800</v>
      </c>
      <c r="Q585" s="17">
        <f>'[4]01_2021 UPDATE'!S339</f>
        <v>0</v>
      </c>
      <c r="R585" s="4">
        <f t="shared" si="455"/>
        <v>2232</v>
      </c>
      <c r="T585" s="17">
        <f>'[4]01_2021 UPDATE'!V339</f>
        <v>0</v>
      </c>
      <c r="U585" s="4">
        <v>800</v>
      </c>
      <c r="W585" s="17">
        <f>'[4]01_2021 UPDATE'!Y339</f>
        <v>0</v>
      </c>
      <c r="X585" s="4">
        <v>800</v>
      </c>
      <c r="Z585" s="17">
        <f>'[4]01_2021 UPDATE'!AB339</f>
        <v>0</v>
      </c>
      <c r="AA585" s="4">
        <f>'[4]01_2021 UPDATE'!AC339</f>
        <v>1766.25</v>
      </c>
      <c r="AC585" s="17">
        <f>'[4]01_2021 UPDATE'!AE339</f>
        <v>0</v>
      </c>
      <c r="AD585" s="4">
        <f>'[4]01_2021 UPDATE'!AI339</f>
        <v>1650</v>
      </c>
      <c r="AF585" s="17">
        <f>'[4]01_2021 UPDATE'!AK339</f>
        <v>0</v>
      </c>
      <c r="AG585" s="4">
        <v>950</v>
      </c>
      <c r="AI585" s="17">
        <f>'[4]01_2021 UPDATE'!AN339</f>
        <v>0</v>
      </c>
      <c r="AJ585" s="4">
        <f t="shared" si="458"/>
        <v>2092.5</v>
      </c>
      <c r="AL585" s="17">
        <f>'[4]01_2021 UPDATE'!AQ339</f>
        <v>0</v>
      </c>
      <c r="AM585" s="4">
        <v>2092.5</v>
      </c>
      <c r="AO585" s="17">
        <f>'[4]01_2021 UPDATE'!AT339</f>
        <v>0</v>
      </c>
      <c r="AP585" s="4">
        <v>2092.5</v>
      </c>
      <c r="AR585" s="17">
        <f>'[4]01_2021 UPDATE'!AW339</f>
        <v>0</v>
      </c>
      <c r="AS585" s="4">
        <f>E585*0.58</f>
        <v>1618.1999999999998</v>
      </c>
      <c r="AU585" s="17">
        <f>'[4]01_2021 UPDATE'!AZ339</f>
        <v>0</v>
      </c>
      <c r="AV585" s="4">
        <f>MIN(J585,M585,N585,O585,R585,U585,X585,AA585,AD585,AG585,AJ585,AM585,AP585,AS585)</f>
        <v>800</v>
      </c>
      <c r="AW585" s="4">
        <f>MAX(J585,M585,N585,O585,R585,U585,X585,AA585,AD585,AG585,AJ585,AM585,AP585,AS585)</f>
        <v>2232</v>
      </c>
      <c r="AX585" s="17">
        <f>'[4]01_2021 UPDATE'!BC339</f>
        <v>0</v>
      </c>
    </row>
    <row r="586" spans="1:52" x14ac:dyDescent="0.25">
      <c r="A586" s="3"/>
      <c r="C586" s="11" t="s">
        <v>56</v>
      </c>
      <c r="D586" s="3">
        <v>73723</v>
      </c>
      <c r="E586" s="4">
        <v>278</v>
      </c>
      <c r="F586" s="54"/>
      <c r="H586" s="4">
        <f>E586*0.7</f>
        <v>194.6</v>
      </c>
      <c r="I586" s="17"/>
      <c r="K586" s="4">
        <f>'[4]01_2021 UPDATE'!M339</f>
        <v>95</v>
      </c>
      <c r="L586" s="17"/>
      <c r="P586" s="4">
        <f>'[4]01_2021 UPDATE'!R339</f>
        <v>132.42936779999999</v>
      </c>
      <c r="Q586" s="17"/>
      <c r="S586" s="4">
        <f>'[4]01_2021 UPDATE'!U339</f>
        <v>100.36</v>
      </c>
      <c r="T586" s="17"/>
      <c r="V586" s="4">
        <f>'[4]01_2021 UPDATE'!X339</f>
        <v>149.00331515419998</v>
      </c>
      <c r="W586" s="17"/>
      <c r="Y586" s="4">
        <f>'[4]01_2021 UPDATE'!AA339</f>
        <v>135.48356250000001</v>
      </c>
      <c r="Z586" s="17"/>
      <c r="AB586" s="4">
        <f>'[4]01_2021 UPDATE'!AD339</f>
        <v>202.5</v>
      </c>
      <c r="AC586" s="17"/>
      <c r="AE586" s="4">
        <f>'[4]01_2021 UPDATE'!AJ339</f>
        <v>126.91147747499998</v>
      </c>
      <c r="AF586" s="17"/>
      <c r="AH586" s="4">
        <f>'[4]01_2021 UPDATE'!AM339</f>
        <v>143.46514844999999</v>
      </c>
      <c r="AI586" s="17"/>
      <c r="AK586" s="4">
        <f>'[4]01_2021 UPDATE'!AP339</f>
        <v>132.42936779999999</v>
      </c>
      <c r="AL586" s="17"/>
      <c r="AN586" s="4">
        <f>'[4]01_2021 UPDATE'!AS339</f>
        <v>132.42936779999999</v>
      </c>
      <c r="AO586" s="17"/>
      <c r="AQ586" s="4">
        <f>'[4]01_2021 UPDATE'!AV339</f>
        <v>132.42936779999999</v>
      </c>
      <c r="AR586" s="17"/>
      <c r="AT586" s="4">
        <f>'[4]01_2021 UPDATE'!AY339</f>
        <v>138.258601285</v>
      </c>
      <c r="AU586" s="17"/>
      <c r="AX586" s="17"/>
      <c r="AY586" s="4">
        <f>'[4]01_2021 UPDATE'!BD339</f>
        <v>95</v>
      </c>
      <c r="AZ586" s="4">
        <f>'[4]01_2021 UPDATE'!BE339</f>
        <v>202.5</v>
      </c>
    </row>
    <row r="587" spans="1:52" x14ac:dyDescent="0.25">
      <c r="A587" s="3" t="s">
        <v>54</v>
      </c>
      <c r="B587" s="1" t="s">
        <v>401</v>
      </c>
      <c r="C587" s="11" t="s">
        <v>64</v>
      </c>
      <c r="D587" s="3">
        <v>74018</v>
      </c>
      <c r="E587" s="4">
        <v>267</v>
      </c>
      <c r="F587" s="54"/>
      <c r="G587" s="4">
        <f t="shared" si="755"/>
        <v>186.89999999999998</v>
      </c>
      <c r="I587" s="17">
        <f>'[4]01_2021 UPDATE'!K342</f>
        <v>0</v>
      </c>
      <c r="J587" s="4">
        <v>186.89999999999998</v>
      </c>
      <c r="L587" s="17">
        <f>'[4]01_2021 UPDATE'!N342</f>
        <v>0</v>
      </c>
      <c r="M587" s="4">
        <f t="shared" ref="M587" si="777">E587*0.65</f>
        <v>173.55</v>
      </c>
      <c r="N587" s="4">
        <f t="shared" ref="N587" si="778">E587*0.75</f>
        <v>200.25</v>
      </c>
      <c r="O587" s="4">
        <f>E587*0.9</f>
        <v>240.3</v>
      </c>
      <c r="Q587" s="17">
        <f>'[4]01_2021 UPDATE'!S342</f>
        <v>0</v>
      </c>
      <c r="R587" s="4">
        <f t="shared" si="455"/>
        <v>213.60000000000002</v>
      </c>
      <c r="T587" s="17">
        <f>'[4]01_2021 UPDATE'!V342</f>
        <v>0</v>
      </c>
      <c r="U587" s="4">
        <v>186.89999999999998</v>
      </c>
      <c r="W587" s="17">
        <f>'[4]01_2021 UPDATE'!Y342</f>
        <v>0</v>
      </c>
      <c r="X587" s="4">
        <v>186.89999999999998</v>
      </c>
      <c r="Z587" s="17">
        <f>'[4]01_2021 UPDATE'!AB342</f>
        <v>0</v>
      </c>
      <c r="AA587" s="4">
        <f>'[4]01_2021 UPDATE'!AC342</f>
        <v>183.75</v>
      </c>
      <c r="AC587" s="17">
        <f>'[4]01_2021 UPDATE'!AE342</f>
        <v>0</v>
      </c>
      <c r="AD587" s="4">
        <f t="shared" ref="AD587" si="779">E587*0.65</f>
        <v>173.55</v>
      </c>
      <c r="AF587" s="17">
        <f>'[4]01_2021 UPDATE'!AK342</f>
        <v>0</v>
      </c>
      <c r="AG587" s="4">
        <f>E587*0.85</f>
        <v>226.95</v>
      </c>
      <c r="AI587" s="17">
        <f>'[4]01_2021 UPDATE'!AN342</f>
        <v>0</v>
      </c>
      <c r="AJ587" s="4">
        <f t="shared" si="458"/>
        <v>200.25</v>
      </c>
      <c r="AL587" s="17">
        <f>'[4]01_2021 UPDATE'!AQ342</f>
        <v>0</v>
      </c>
      <c r="AM587" s="4">
        <v>200.25</v>
      </c>
      <c r="AO587" s="17">
        <f>'[4]01_2021 UPDATE'!AT342</f>
        <v>0</v>
      </c>
      <c r="AP587" s="4">
        <v>200.25</v>
      </c>
      <c r="AR587" s="17">
        <f>'[4]01_2021 UPDATE'!AW342</f>
        <v>0</v>
      </c>
      <c r="AS587" s="4">
        <f>E587*0.58</f>
        <v>154.85999999999999</v>
      </c>
      <c r="AU587" s="17">
        <f>'[4]01_2021 UPDATE'!AZ342</f>
        <v>0</v>
      </c>
      <c r="AV587" s="4">
        <f>MIN(J587,M587,N587,O587,R587,U587,X587,AA587,AD587,AG587,AJ587,AM587,AP587,AS587)</f>
        <v>154.85999999999999</v>
      </c>
      <c r="AW587" s="4">
        <f>MAX(J587,M587,N587,O587,R587,U587,X587,AA587,AD587,AG587,AJ587,AM587,AP587,AS587)</f>
        <v>240.3</v>
      </c>
      <c r="AX587" s="17">
        <f>'[4]01_2021 UPDATE'!BC342</f>
        <v>0</v>
      </c>
    </row>
    <row r="588" spans="1:52" x14ac:dyDescent="0.25">
      <c r="A588" s="3"/>
      <c r="C588" s="11" t="s">
        <v>56</v>
      </c>
      <c r="D588" s="3">
        <v>74018</v>
      </c>
      <c r="E588" s="4">
        <v>21</v>
      </c>
      <c r="F588" s="54"/>
      <c r="H588" s="4">
        <f>E588*0.7</f>
        <v>14.7</v>
      </c>
      <c r="I588" s="17"/>
      <c r="K588" s="4">
        <f>'[4]01_2021 UPDATE'!M342</f>
        <v>9.34</v>
      </c>
      <c r="L588" s="17"/>
      <c r="P588" s="4">
        <f>'[4]01_2021 UPDATE'!R342</f>
        <v>11.31897888</v>
      </c>
      <c r="Q588" s="17"/>
      <c r="S588" s="4">
        <f>'[4]01_2021 UPDATE'!U342</f>
        <v>8.81</v>
      </c>
      <c r="T588" s="17"/>
      <c r="V588" s="4">
        <f>'[4]01_2021 UPDATE'!X342</f>
        <v>10</v>
      </c>
      <c r="W588" s="17"/>
      <c r="Y588" s="4">
        <f>'[4]01_2021 UPDATE'!AA342</f>
        <v>10</v>
      </c>
      <c r="Z588" s="17"/>
      <c r="AB588" s="4">
        <f>'[4]01_2021 UPDATE'!AD342</f>
        <v>15</v>
      </c>
      <c r="AC588" s="17"/>
      <c r="AE588" s="4">
        <f>'[4]01_2021 UPDATE'!AJ342</f>
        <v>10.847354759999998</v>
      </c>
      <c r="AF588" s="17"/>
      <c r="AH588" s="4">
        <f>'[4]01_2021 UPDATE'!AM342</f>
        <v>12.26222712</v>
      </c>
      <c r="AI588" s="17"/>
      <c r="AK588" s="4">
        <f>'[4]01_2021 UPDATE'!AP342</f>
        <v>11.31897888</v>
      </c>
      <c r="AL588" s="17"/>
      <c r="AN588" s="4">
        <f>'[4]01_2021 UPDATE'!AS342</f>
        <v>11.31897888</v>
      </c>
      <c r="AO588" s="17"/>
      <c r="AQ588" s="4">
        <f>'[4]01_2021 UPDATE'!AV342</f>
        <v>11.31897888</v>
      </c>
      <c r="AR588" s="17"/>
      <c r="AT588" s="4">
        <f>'[4]01_2021 UPDATE'!AY342</f>
        <v>11.788389609999999</v>
      </c>
      <c r="AU588" s="17"/>
      <c r="AX588" s="17"/>
      <c r="AY588" s="4">
        <f>'[4]01_2021 UPDATE'!BD342</f>
        <v>8.81</v>
      </c>
      <c r="AZ588" s="4">
        <f>'[4]01_2021 UPDATE'!BE342</f>
        <v>15</v>
      </c>
    </row>
    <row r="589" spans="1:52" x14ac:dyDescent="0.25">
      <c r="A589" s="3" t="s">
        <v>54</v>
      </c>
      <c r="B589" s="1" t="s">
        <v>402</v>
      </c>
      <c r="C589" s="11" t="s">
        <v>64</v>
      </c>
      <c r="D589" s="3">
        <v>74019</v>
      </c>
      <c r="E589" s="4">
        <v>453</v>
      </c>
      <c r="F589" s="54"/>
      <c r="G589" s="4">
        <f t="shared" si="755"/>
        <v>317.09999999999997</v>
      </c>
      <c r="I589" s="17">
        <f>'[4]01_2021 UPDATE'!K345</f>
        <v>0</v>
      </c>
      <c r="J589" s="4">
        <v>317.09999999999997</v>
      </c>
      <c r="L589" s="17">
        <f>'[4]01_2021 UPDATE'!N345</f>
        <v>0</v>
      </c>
      <c r="M589" s="4">
        <f t="shared" ref="M589" si="780">E589*0.65</f>
        <v>294.45</v>
      </c>
      <c r="N589" s="4">
        <f t="shared" ref="N589" si="781">E589*0.75</f>
        <v>339.75</v>
      </c>
      <c r="O589" s="4">
        <f>E589*0.9</f>
        <v>407.7</v>
      </c>
      <c r="Q589" s="17">
        <f>'[4]01_2021 UPDATE'!S345</f>
        <v>0</v>
      </c>
      <c r="R589" s="4">
        <f t="shared" si="455"/>
        <v>362.40000000000003</v>
      </c>
      <c r="T589" s="17">
        <f>'[4]01_2021 UPDATE'!V345</f>
        <v>0</v>
      </c>
      <c r="U589" s="4">
        <v>317.09999999999997</v>
      </c>
      <c r="W589" s="17">
        <f>'[4]01_2021 UPDATE'!Y345</f>
        <v>0</v>
      </c>
      <c r="X589" s="4">
        <v>317.09999999999997</v>
      </c>
      <c r="Z589" s="17">
        <f>'[4]01_2021 UPDATE'!AB345</f>
        <v>0</v>
      </c>
      <c r="AA589" s="4">
        <f>'[4]01_2021 UPDATE'!AC345</f>
        <v>311.25</v>
      </c>
      <c r="AC589" s="17">
        <f>'[4]01_2021 UPDATE'!AE345</f>
        <v>0</v>
      </c>
      <c r="AD589" s="4">
        <f t="shared" ref="AD589" si="782">E589*0.65</f>
        <v>294.45</v>
      </c>
      <c r="AF589" s="17">
        <f>'[4]01_2021 UPDATE'!AK345</f>
        <v>0</v>
      </c>
      <c r="AG589" s="4">
        <f>E589*0.85</f>
        <v>385.05</v>
      </c>
      <c r="AI589" s="17">
        <f>'[4]01_2021 UPDATE'!AN345</f>
        <v>0</v>
      </c>
      <c r="AJ589" s="4">
        <f t="shared" si="458"/>
        <v>339.75</v>
      </c>
      <c r="AL589" s="17">
        <f>'[4]01_2021 UPDATE'!AQ345</f>
        <v>0</v>
      </c>
      <c r="AM589" s="4">
        <v>339.75</v>
      </c>
      <c r="AO589" s="17">
        <f>'[4]01_2021 UPDATE'!AT345</f>
        <v>0</v>
      </c>
      <c r="AP589" s="4">
        <v>339.75</v>
      </c>
      <c r="AR589" s="17">
        <f>'[4]01_2021 UPDATE'!AW345</f>
        <v>0</v>
      </c>
      <c r="AS589" s="4">
        <f>E589*0.58</f>
        <v>262.74</v>
      </c>
      <c r="AU589" s="17">
        <f>'[4]01_2021 UPDATE'!AZ345</f>
        <v>0</v>
      </c>
      <c r="AV589" s="4">
        <f>MIN(J589,M589,N589,O589,R589,U589,X589,AA589,AD589,AG589,AJ589,AM589,AP589,AS589)</f>
        <v>262.74</v>
      </c>
      <c r="AW589" s="4">
        <f>MAX(J589,M589,N589,O589,R589,U589,X589,AA589,AD589,AG589,AJ589,AM589,AP589,AS589)</f>
        <v>407.7</v>
      </c>
      <c r="AX589" s="17">
        <f>'[4]01_2021 UPDATE'!BC345</f>
        <v>0</v>
      </c>
    </row>
    <row r="590" spans="1:52" x14ac:dyDescent="0.25">
      <c r="A590" s="3"/>
      <c r="C590" s="11" t="s">
        <v>56</v>
      </c>
      <c r="D590" s="3">
        <v>74019</v>
      </c>
      <c r="E590" s="4">
        <v>31</v>
      </c>
      <c r="F590" s="54"/>
      <c r="H590" s="4">
        <f>E590*0.7</f>
        <v>21.7</v>
      </c>
      <c r="I590" s="17"/>
      <c r="K590" s="4">
        <f>'[4]01_2021 UPDATE'!M345</f>
        <v>11.86</v>
      </c>
      <c r="L590" s="17"/>
      <c r="P590" s="4">
        <f>'[4]01_2021 UPDATE'!R345</f>
        <v>14.38</v>
      </c>
      <c r="Q590" s="17"/>
      <c r="S590" s="4">
        <f>'[4]01_2021 UPDATE'!U345</f>
        <v>11.2</v>
      </c>
      <c r="T590" s="17"/>
      <c r="V590" s="4">
        <f>'[4]01_2021 UPDATE'!X345</f>
        <v>15</v>
      </c>
      <c r="W590" s="17"/>
      <c r="Y590" s="4">
        <f>'[4]01_2021 UPDATE'!AA345</f>
        <v>15</v>
      </c>
      <c r="Z590" s="17"/>
      <c r="AB590" s="4">
        <f>'[4]01_2021 UPDATE'!AD345</f>
        <v>22.5</v>
      </c>
      <c r="AC590" s="17"/>
      <c r="AE590" s="4">
        <f>'[4]01_2021 UPDATE'!AJ345</f>
        <v>13.77999207</v>
      </c>
      <c r="AF590" s="17"/>
      <c r="AH590" s="4">
        <f>'[4]01_2021 UPDATE'!AM345</f>
        <v>15.577382340000002</v>
      </c>
      <c r="AI590" s="17"/>
      <c r="AK590" s="4">
        <f>'[4]01_2021 UPDATE'!AP345</f>
        <v>14.38</v>
      </c>
      <c r="AL590" s="17"/>
      <c r="AN590" s="4">
        <f>'[4]01_2021 UPDATE'!AS345</f>
        <v>14.38</v>
      </c>
      <c r="AO590" s="17"/>
      <c r="AQ590" s="4">
        <f>'[4]01_2021 UPDATE'!AV345</f>
        <v>14.38</v>
      </c>
      <c r="AR590" s="17"/>
      <c r="AT590" s="4">
        <f>'[4]01_2021 UPDATE'!AY345</f>
        <v>14.958028454999999</v>
      </c>
      <c r="AU590" s="17"/>
      <c r="AX590" s="17"/>
      <c r="AY590" s="4">
        <f>'[4]01_2021 UPDATE'!BD345</f>
        <v>11.2</v>
      </c>
      <c r="AZ590" s="4">
        <f>'[4]01_2021 UPDATE'!BE345</f>
        <v>22.5</v>
      </c>
    </row>
    <row r="591" spans="1:52" x14ac:dyDescent="0.25">
      <c r="A591" s="3" t="s">
        <v>54</v>
      </c>
      <c r="B591" s="1" t="s">
        <v>403</v>
      </c>
      <c r="C591" s="11" t="s">
        <v>64</v>
      </c>
      <c r="D591" s="3">
        <v>74150</v>
      </c>
      <c r="E591" s="4">
        <v>1157</v>
      </c>
      <c r="F591" s="54"/>
      <c r="G591" s="4">
        <f t="shared" si="755"/>
        <v>809.9</v>
      </c>
      <c r="I591" s="17">
        <f>'[4]01_2021 UPDATE'!K346</f>
        <v>0</v>
      </c>
      <c r="J591" s="4">
        <v>809.9</v>
      </c>
      <c r="L591" s="17">
        <f>'[4]01_2021 UPDATE'!N346</f>
        <v>0</v>
      </c>
      <c r="M591" s="4">
        <f t="shared" ref="M591" si="783">E591*0.65</f>
        <v>752.05000000000007</v>
      </c>
      <c r="N591" s="4">
        <f t="shared" ref="N591" si="784">E591*0.75</f>
        <v>867.75</v>
      </c>
      <c r="O591" s="4">
        <f>E591*0.9</f>
        <v>1041.3</v>
      </c>
      <c r="Q591" s="17">
        <f>'[4]01_2021 UPDATE'!S346</f>
        <v>0</v>
      </c>
      <c r="R591" s="4">
        <f t="shared" si="455"/>
        <v>925.6</v>
      </c>
      <c r="T591" s="17">
        <f>'[4]01_2021 UPDATE'!V346</f>
        <v>0</v>
      </c>
      <c r="U591" s="4">
        <v>809.9</v>
      </c>
      <c r="W591" s="17">
        <f>'[4]01_2021 UPDATE'!Y346</f>
        <v>0</v>
      </c>
      <c r="X591" s="4">
        <v>809.9</v>
      </c>
      <c r="Z591" s="17">
        <f>'[4]01_2021 UPDATE'!AB346</f>
        <v>0</v>
      </c>
      <c r="AA591" s="4">
        <f>'[4]01_2021 UPDATE'!AC346</f>
        <v>780</v>
      </c>
      <c r="AC591" s="17">
        <f>'[4]01_2021 UPDATE'!AE346</f>
        <v>0</v>
      </c>
      <c r="AD591" s="4">
        <f>'[4]01_2021 UPDATE'!AI346</f>
        <v>1200</v>
      </c>
      <c r="AF591" s="17">
        <f>'[4]01_2021 UPDATE'!AK346</f>
        <v>0</v>
      </c>
      <c r="AG591" s="4">
        <v>1195</v>
      </c>
      <c r="AI591" s="17">
        <f>'[4]01_2021 UPDATE'!AN346</f>
        <v>0</v>
      </c>
      <c r="AJ591" s="4">
        <f t="shared" si="458"/>
        <v>867.75</v>
      </c>
      <c r="AL591" s="17">
        <f>'[4]01_2021 UPDATE'!AQ346</f>
        <v>0</v>
      </c>
      <c r="AM591" s="4">
        <v>867.75</v>
      </c>
      <c r="AO591" s="17">
        <f>'[4]01_2021 UPDATE'!AT346</f>
        <v>0</v>
      </c>
      <c r="AP591" s="4">
        <v>867.75</v>
      </c>
      <c r="AR591" s="17">
        <f>'[4]01_2021 UPDATE'!AW346</f>
        <v>0</v>
      </c>
      <c r="AS591" s="4">
        <f>E591*0.58</f>
        <v>671.06</v>
      </c>
      <c r="AU591" s="17">
        <f>'[4]01_2021 UPDATE'!AZ346</f>
        <v>0</v>
      </c>
      <c r="AV591" s="4">
        <f>MIN(J591,M591,N591,O591,R591,U591,X591,AA591,AD591,AG591,AJ591,AM591,AP591,AS591)</f>
        <v>671.06</v>
      </c>
      <c r="AW591" s="4">
        <f>MAX(J591,M591,N591,O591,R591,U591,X591,AA591,AD591,AG591,AJ591,AM591,AP591,AS591)</f>
        <v>1200</v>
      </c>
      <c r="AX591" s="17">
        <f>'[4]01_2021 UPDATE'!BC346</f>
        <v>0</v>
      </c>
    </row>
    <row r="592" spans="1:52" x14ac:dyDescent="0.25">
      <c r="A592" s="3"/>
      <c r="C592" s="11" t="s">
        <v>56</v>
      </c>
      <c r="D592" s="3">
        <v>74150</v>
      </c>
      <c r="E592" s="4">
        <v>140</v>
      </c>
      <c r="F592" s="54"/>
      <c r="H592" s="4">
        <f>E592*0.7</f>
        <v>98</v>
      </c>
      <c r="I592" s="17"/>
      <c r="K592" s="4">
        <f>'[4]01_2021 UPDATE'!M346</f>
        <v>62.54</v>
      </c>
      <c r="L592" s="17"/>
      <c r="P592" s="4">
        <f>'[4]01_2021 UPDATE'!R346</f>
        <v>73.572496560000005</v>
      </c>
      <c r="Q592" s="17"/>
      <c r="S592" s="4">
        <f>'[4]01_2021 UPDATE'!U346</f>
        <v>55.3</v>
      </c>
      <c r="T592" s="17"/>
      <c r="V592" s="4">
        <f>'[4]01_2021 UPDATE'!X346</f>
        <v>82.476565261999994</v>
      </c>
      <c r="W592" s="17"/>
      <c r="Y592" s="4">
        <f>'[4]01_2021 UPDATE'!AA346</f>
        <v>74.847562500000009</v>
      </c>
      <c r="Z592" s="17"/>
      <c r="AB592" s="4">
        <f>'[4]01_2021 UPDATE'!AD346</f>
        <v>102</v>
      </c>
      <c r="AC592" s="17"/>
      <c r="AE592" s="4">
        <f>'[4]01_2021 UPDATE'!AJ346</f>
        <v>70.506975870000005</v>
      </c>
      <c r="AF592" s="17"/>
      <c r="AH592" s="4">
        <f>'[4]01_2021 UPDATE'!AM346</f>
        <v>79.703537940000004</v>
      </c>
      <c r="AI592" s="17"/>
      <c r="AK592" s="4">
        <f>'[4]01_2021 UPDATE'!AP346</f>
        <v>73.572496560000005</v>
      </c>
      <c r="AL592" s="17"/>
      <c r="AN592" s="4">
        <f>'[4]01_2021 UPDATE'!AS346</f>
        <v>73.572496560000005</v>
      </c>
      <c r="AO592" s="17"/>
      <c r="AQ592" s="4">
        <f>'[4]01_2021 UPDATE'!AV346</f>
        <v>73.572496560000005</v>
      </c>
      <c r="AR592" s="17"/>
      <c r="AT592" s="4">
        <f>'[4]01_2021 UPDATE'!AY346</f>
        <v>77.072318282499992</v>
      </c>
      <c r="AU592" s="17"/>
      <c r="AX592" s="17"/>
      <c r="AY592" s="4">
        <f>'[4]01_2021 UPDATE'!BD346</f>
        <v>55.3</v>
      </c>
      <c r="AZ592" s="4">
        <f>'[4]01_2021 UPDATE'!BE346</f>
        <v>102</v>
      </c>
    </row>
    <row r="593" spans="1:52" x14ac:dyDescent="0.25">
      <c r="A593" s="3" t="s">
        <v>54</v>
      </c>
      <c r="B593" s="1" t="s">
        <v>404</v>
      </c>
      <c r="C593" s="11" t="s">
        <v>64</v>
      </c>
      <c r="D593" s="3">
        <v>74160</v>
      </c>
      <c r="E593" s="4">
        <v>1713</v>
      </c>
      <c r="F593" s="54"/>
      <c r="G593" s="4">
        <f t="shared" si="755"/>
        <v>1199.0999999999999</v>
      </c>
      <c r="I593" s="17">
        <f>'[4]01_2021 UPDATE'!K347</f>
        <v>0</v>
      </c>
      <c r="J593" s="4">
        <v>1199.0999999999999</v>
      </c>
      <c r="L593" s="17">
        <f>'[4]01_2021 UPDATE'!N347</f>
        <v>0</v>
      </c>
      <c r="M593" s="4">
        <f t="shared" ref="M593" si="785">E593*0.65</f>
        <v>1113.45</v>
      </c>
      <c r="N593" s="4">
        <f t="shared" ref="N593" si="786">E593*0.75</f>
        <v>1284.75</v>
      </c>
      <c r="O593" s="4">
        <f>E593*0.9</f>
        <v>1541.7</v>
      </c>
      <c r="Q593" s="17">
        <f>'[4]01_2021 UPDATE'!S347</f>
        <v>0</v>
      </c>
      <c r="R593" s="4">
        <f t="shared" si="455"/>
        <v>1370.4</v>
      </c>
      <c r="T593" s="17">
        <f>'[4]01_2021 UPDATE'!V347</f>
        <v>0</v>
      </c>
      <c r="U593" s="4">
        <v>1199.0999999999999</v>
      </c>
      <c r="W593" s="17">
        <f>'[4]01_2021 UPDATE'!Y347</f>
        <v>0</v>
      </c>
      <c r="X593" s="4">
        <v>1199.0999999999999</v>
      </c>
      <c r="Z593" s="17">
        <f>'[4]01_2021 UPDATE'!AB347</f>
        <v>0</v>
      </c>
      <c r="AA593" s="4">
        <f>'[4]01_2021 UPDATE'!AC347</f>
        <v>1155</v>
      </c>
      <c r="AC593" s="17">
        <f>'[4]01_2021 UPDATE'!AE347</f>
        <v>0</v>
      </c>
      <c r="AD593" s="4">
        <f>'[4]01_2021 UPDATE'!AI347</f>
        <v>1200</v>
      </c>
      <c r="AF593" s="17">
        <f>'[4]01_2021 UPDATE'!AK347</f>
        <v>0</v>
      </c>
      <c r="AG593" s="4">
        <v>1195</v>
      </c>
      <c r="AI593" s="17">
        <f>'[4]01_2021 UPDATE'!AN347</f>
        <v>0</v>
      </c>
      <c r="AJ593" s="4">
        <f t="shared" si="458"/>
        <v>1284.75</v>
      </c>
      <c r="AL593" s="17">
        <f>'[4]01_2021 UPDATE'!AQ347</f>
        <v>0</v>
      </c>
      <c r="AM593" s="4">
        <v>1284.75</v>
      </c>
      <c r="AO593" s="17">
        <f>'[4]01_2021 UPDATE'!AT347</f>
        <v>0</v>
      </c>
      <c r="AP593" s="4">
        <v>1284.75</v>
      </c>
      <c r="AR593" s="17">
        <f>'[4]01_2021 UPDATE'!AW347</f>
        <v>0</v>
      </c>
      <c r="AS593" s="4">
        <f>E593*0.58</f>
        <v>993.54</v>
      </c>
      <c r="AU593" s="17">
        <f>'[4]01_2021 UPDATE'!AZ347</f>
        <v>0</v>
      </c>
      <c r="AV593" s="4">
        <f>MIN(J593,M593,N593,O593,R593,U593,X593,AA593,AD593,AG593,AJ593,AM593,AP593,AS593)</f>
        <v>993.54</v>
      </c>
      <c r="AW593" s="4">
        <f>MAX(J593,M593,N593,O593,R593,U593,X593,AA593,AD593,AG593,AJ593,AM593,AP593,AS593)</f>
        <v>1541.7</v>
      </c>
      <c r="AX593" s="17">
        <f>'[4]01_2021 UPDATE'!BC347</f>
        <v>0</v>
      </c>
    </row>
    <row r="594" spans="1:52" x14ac:dyDescent="0.25">
      <c r="A594" s="3"/>
      <c r="C594" s="11" t="s">
        <v>56</v>
      </c>
      <c r="D594" s="3">
        <v>74160</v>
      </c>
      <c r="E594" s="4">
        <v>150</v>
      </c>
      <c r="F594" s="54"/>
      <c r="H594" s="4">
        <f>E594*0.7</f>
        <v>105</v>
      </c>
      <c r="I594" s="17"/>
      <c r="K594" s="4">
        <f>'[4]01_2021 UPDATE'!M347</f>
        <v>67</v>
      </c>
      <c r="L594" s="17"/>
      <c r="P594" s="4">
        <f>'[4]01_2021 UPDATE'!R347</f>
        <v>78.826623120000008</v>
      </c>
      <c r="Q594" s="17"/>
      <c r="S594" s="4">
        <f>'[4]01_2021 UPDATE'!U347</f>
        <v>59.33</v>
      </c>
      <c r="T594" s="17"/>
      <c r="V594" s="4">
        <f>'[4]01_2021 UPDATE'!X347</f>
        <v>88.188472455200014</v>
      </c>
      <c r="W594" s="17"/>
      <c r="Y594" s="4">
        <f>'[4]01_2021 UPDATE'!AA347</f>
        <v>80.058468750000003</v>
      </c>
      <c r="Z594" s="17"/>
      <c r="AB594" s="4">
        <f>'[4]01_2021 UPDATE'!AD347</f>
        <v>109.5</v>
      </c>
      <c r="AC594" s="17"/>
      <c r="AE594" s="4">
        <f>'[4]01_2021 UPDATE'!AJ347</f>
        <v>75.542180489999993</v>
      </c>
      <c r="AF594" s="17"/>
      <c r="AH594" s="4">
        <f>'[4]01_2021 UPDATE'!AM347</f>
        <v>85.39550838000001</v>
      </c>
      <c r="AI594" s="17"/>
      <c r="AK594" s="4">
        <f>'[4]01_2021 UPDATE'!AP347</f>
        <v>78.826623120000008</v>
      </c>
      <c r="AL594" s="17"/>
      <c r="AN594" s="4">
        <f>'[4]01_2021 UPDATE'!AS347</f>
        <v>78.826623120000008</v>
      </c>
      <c r="AO594" s="17"/>
      <c r="AQ594" s="4">
        <f>'[4]01_2021 UPDATE'!AV347</f>
        <v>78.826623120000008</v>
      </c>
      <c r="AR594" s="17"/>
      <c r="AT594" s="4">
        <f>'[4]01_2021 UPDATE'!AY347</f>
        <v>82.052020925000008</v>
      </c>
      <c r="AU594" s="17"/>
      <c r="AX594" s="17"/>
      <c r="AY594" s="4">
        <f>'[4]01_2021 UPDATE'!BD347</f>
        <v>59.33</v>
      </c>
      <c r="AZ594" s="4">
        <f>'[4]01_2021 UPDATE'!BE347</f>
        <v>109.5</v>
      </c>
    </row>
    <row r="595" spans="1:52" x14ac:dyDescent="0.25">
      <c r="A595" s="3" t="s">
        <v>54</v>
      </c>
      <c r="B595" s="1" t="s">
        <v>405</v>
      </c>
      <c r="C595" s="11" t="s">
        <v>64</v>
      </c>
      <c r="D595" s="3">
        <v>74170</v>
      </c>
      <c r="E595" s="4">
        <v>2013</v>
      </c>
      <c r="F595" s="54"/>
      <c r="G595" s="4">
        <f t="shared" si="755"/>
        <v>1409.1</v>
      </c>
      <c r="I595" s="17">
        <f>'[4]01_2021 UPDATE'!K350</f>
        <v>0</v>
      </c>
      <c r="J595" s="4">
        <v>1409.1</v>
      </c>
      <c r="L595" s="17">
        <f>'[4]01_2021 UPDATE'!N350</f>
        <v>0</v>
      </c>
      <c r="M595" s="4">
        <f t="shared" ref="M595" si="787">E595*0.65</f>
        <v>1308.45</v>
      </c>
      <c r="N595" s="4">
        <f t="shared" ref="N595" si="788">E595*0.75</f>
        <v>1509.75</v>
      </c>
      <c r="O595" s="4">
        <f>E595*0.9</f>
        <v>1811.7</v>
      </c>
      <c r="Q595" s="17">
        <f>'[4]01_2021 UPDATE'!S350</f>
        <v>0</v>
      </c>
      <c r="R595" s="4">
        <f t="shared" si="455"/>
        <v>1610.4</v>
      </c>
      <c r="T595" s="17">
        <f>'[4]01_2021 UPDATE'!V350</f>
        <v>0</v>
      </c>
      <c r="U595" s="4">
        <v>1409.1</v>
      </c>
      <c r="W595" s="17">
        <f>'[4]01_2021 UPDATE'!Y350</f>
        <v>0</v>
      </c>
      <c r="X595" s="4">
        <v>1409.1</v>
      </c>
      <c r="Z595" s="17">
        <f>'[4]01_2021 UPDATE'!AB350</f>
        <v>0</v>
      </c>
      <c r="AA595" s="4">
        <f>'[4]01_2021 UPDATE'!AC350</f>
        <v>1357.5</v>
      </c>
      <c r="AC595" s="17">
        <f>'[4]01_2021 UPDATE'!AE350</f>
        <v>0</v>
      </c>
      <c r="AD595" s="4">
        <f>'[4]01_2021 UPDATE'!AI350</f>
        <v>1200</v>
      </c>
      <c r="AF595" s="17">
        <f>'[4]01_2021 UPDATE'!AK350</f>
        <v>0</v>
      </c>
      <c r="AG595" s="4">
        <v>1195</v>
      </c>
      <c r="AI595" s="17">
        <f>'[4]01_2021 UPDATE'!AN350</f>
        <v>0</v>
      </c>
      <c r="AJ595" s="4">
        <f t="shared" si="458"/>
        <v>1509.75</v>
      </c>
      <c r="AL595" s="17">
        <f>'[4]01_2021 UPDATE'!AQ350</f>
        <v>0</v>
      </c>
      <c r="AM595" s="4">
        <v>1509.75</v>
      </c>
      <c r="AO595" s="17">
        <f>'[4]01_2021 UPDATE'!AT350</f>
        <v>0</v>
      </c>
      <c r="AP595" s="4">
        <v>1509.75</v>
      </c>
      <c r="AR595" s="17">
        <f>'[4]01_2021 UPDATE'!AW350</f>
        <v>0</v>
      </c>
      <c r="AS595" s="4">
        <f>E595*0.58</f>
        <v>1167.54</v>
      </c>
      <c r="AU595" s="17">
        <f>'[4]01_2021 UPDATE'!AZ350</f>
        <v>0</v>
      </c>
      <c r="AV595" s="4">
        <f>MIN(J595,M595,N595,O595,R595,U595,X595,AA595,AD595,AG595,AJ595,AM595,AP595,AS595)</f>
        <v>1167.54</v>
      </c>
      <c r="AW595" s="4">
        <f>MAX(J595,M595,N595,O595,R595,U595,X595,AA595,AD595,AG595,AJ595,AM595,AP595,AS595)</f>
        <v>1811.7</v>
      </c>
      <c r="AX595" s="17">
        <f>'[4]01_2021 UPDATE'!BC350</f>
        <v>0</v>
      </c>
    </row>
    <row r="596" spans="1:52" x14ac:dyDescent="0.25">
      <c r="A596" s="3"/>
      <c r="C596" s="11" t="s">
        <v>56</v>
      </c>
      <c r="D596" s="3">
        <v>74170</v>
      </c>
      <c r="E596" s="4">
        <v>164</v>
      </c>
      <c r="F596" s="54"/>
      <c r="H596" s="4">
        <f>E596*0.7</f>
        <v>114.8</v>
      </c>
      <c r="I596" s="17"/>
      <c r="K596" s="4">
        <f>'[4]01_2021 UPDATE'!M350</f>
        <v>73.59</v>
      </c>
      <c r="L596" s="17"/>
      <c r="P596" s="4">
        <f>'[4]01_2021 UPDATE'!R350</f>
        <v>86.582652839999994</v>
      </c>
      <c r="Q596" s="17"/>
      <c r="S596" s="4">
        <f>'[4]01_2021 UPDATE'!U350</f>
        <v>65.13</v>
      </c>
      <c r="T596" s="17"/>
      <c r="V596" s="4">
        <f>'[4]01_2021 UPDATE'!X350</f>
        <v>97.11488532460001</v>
      </c>
      <c r="W596" s="17"/>
      <c r="Y596" s="4">
        <f>'[4]01_2021 UPDATE'!AA350</f>
        <v>88.111687500000002</v>
      </c>
      <c r="Z596" s="17"/>
      <c r="AB596" s="4">
        <f>'[4]01_2021 UPDATE'!AD350</f>
        <v>119.25</v>
      </c>
      <c r="AC596" s="17"/>
      <c r="AE596" s="4">
        <f>'[4]01_2021 UPDATE'!AJ350</f>
        <v>82.975042304999988</v>
      </c>
      <c r="AF596" s="17"/>
      <c r="AH596" s="4">
        <f>'[4]01_2021 UPDATE'!AM350</f>
        <v>93.797873910000007</v>
      </c>
      <c r="AI596" s="17"/>
      <c r="AK596" s="4">
        <f>'[4]01_2021 UPDATE'!AP350</f>
        <v>86.582652839999994</v>
      </c>
      <c r="AL596" s="17"/>
      <c r="AN596" s="4">
        <f>'[4]01_2021 UPDATE'!AS350</f>
        <v>86.582652839999994</v>
      </c>
      <c r="AO596" s="17"/>
      <c r="AQ596" s="4">
        <f>'[4]01_2021 UPDATE'!AV350</f>
        <v>86.582652839999994</v>
      </c>
      <c r="AR596" s="17"/>
      <c r="AT596" s="4">
        <f>'[4]01_2021 UPDATE'!AY350</f>
        <v>90.212174142499975</v>
      </c>
      <c r="AU596" s="17"/>
      <c r="AX596" s="17"/>
      <c r="AY596" s="4">
        <f>'[4]01_2021 UPDATE'!BD350</f>
        <v>65.13</v>
      </c>
      <c r="AZ596" s="4">
        <f>'[4]01_2021 UPDATE'!BE350</f>
        <v>119.25</v>
      </c>
    </row>
    <row r="597" spans="1:52" x14ac:dyDescent="0.25">
      <c r="A597" s="3" t="s">
        <v>54</v>
      </c>
      <c r="B597" s="1" t="s">
        <v>406</v>
      </c>
      <c r="C597" s="11" t="s">
        <v>64</v>
      </c>
      <c r="D597" s="3">
        <v>74174</v>
      </c>
      <c r="E597" s="4">
        <v>2442</v>
      </c>
      <c r="F597" s="54"/>
      <c r="G597" s="4">
        <f t="shared" si="755"/>
        <v>1709.3999999999999</v>
      </c>
      <c r="I597" s="17">
        <f>'[4]01_2021 UPDATE'!K353</f>
        <v>0</v>
      </c>
      <c r="J597" s="4">
        <v>1709.3999999999999</v>
      </c>
      <c r="L597" s="17">
        <f>'[4]01_2021 UPDATE'!N353</f>
        <v>0</v>
      </c>
      <c r="M597" s="4">
        <f t="shared" ref="M597" si="789">E597*0.65</f>
        <v>1587.3</v>
      </c>
      <c r="N597" s="4">
        <f t="shared" ref="N597" si="790">E597*0.75</f>
        <v>1831.5</v>
      </c>
      <c r="O597" s="4">
        <f>E597*0.9</f>
        <v>2197.8000000000002</v>
      </c>
      <c r="Q597" s="17">
        <f>'[4]01_2021 UPDATE'!S353</f>
        <v>0</v>
      </c>
      <c r="R597" s="4">
        <f t="shared" si="455"/>
        <v>1953.6000000000001</v>
      </c>
      <c r="T597" s="17">
        <f>'[4]01_2021 UPDATE'!V353</f>
        <v>0</v>
      </c>
      <c r="U597" s="4">
        <v>1709.3999999999999</v>
      </c>
      <c r="W597" s="17">
        <f>'[4]01_2021 UPDATE'!Y353</f>
        <v>0</v>
      </c>
      <c r="X597" s="4">
        <v>1709.3999999999999</v>
      </c>
      <c r="Z597" s="17">
        <f>'[4]01_2021 UPDATE'!AB353</f>
        <v>0</v>
      </c>
      <c r="AA597" s="4">
        <f>'[4]01_2021 UPDATE'!AC353</f>
        <v>1646.25</v>
      </c>
      <c r="AC597" s="17">
        <f>'[4]01_2021 UPDATE'!AE353</f>
        <v>0</v>
      </c>
      <c r="AD597" s="4">
        <f t="shared" ref="AD597" si="791">E597*0.65</f>
        <v>1587.3</v>
      </c>
      <c r="AF597" s="17">
        <f>'[4]01_2021 UPDATE'!AK353</f>
        <v>0</v>
      </c>
      <c r="AG597" s="4">
        <f>E597*0.85</f>
        <v>2075.6999999999998</v>
      </c>
      <c r="AI597" s="17">
        <f>'[4]01_2021 UPDATE'!AN353</f>
        <v>0</v>
      </c>
      <c r="AJ597" s="4">
        <f t="shared" si="458"/>
        <v>1831.5</v>
      </c>
      <c r="AL597" s="17">
        <f>'[4]01_2021 UPDATE'!AQ353</f>
        <v>0</v>
      </c>
      <c r="AM597" s="4">
        <v>1831.5</v>
      </c>
      <c r="AO597" s="17">
        <f>'[4]01_2021 UPDATE'!AT353</f>
        <v>0</v>
      </c>
      <c r="AP597" s="4">
        <v>1831.5</v>
      </c>
      <c r="AR597" s="17">
        <f>'[4]01_2021 UPDATE'!AW353</f>
        <v>0</v>
      </c>
      <c r="AS597" s="4">
        <f>E597*0.58</f>
        <v>1416.36</v>
      </c>
      <c r="AU597" s="17">
        <f>'[4]01_2021 UPDATE'!AZ353</f>
        <v>0</v>
      </c>
      <c r="AV597" s="4">
        <f>MIN(J597,M597,N597,O597,R597,U597,X597,AA597,AD597,AG597,AJ597,AM597,AP597,AS597)</f>
        <v>1416.36</v>
      </c>
      <c r="AW597" s="4">
        <f>MAX(J597,M597,N597,O597,R597,U597,X597,AA597,AD597,AG597,AJ597,AM597,AP597,AS597)</f>
        <v>2197.8000000000002</v>
      </c>
      <c r="AX597" s="17">
        <f>'[4]01_2021 UPDATE'!BC353</f>
        <v>0</v>
      </c>
    </row>
    <row r="598" spans="1:52" x14ac:dyDescent="0.25">
      <c r="A598" s="3"/>
      <c r="C598" s="11" t="s">
        <v>56</v>
      </c>
      <c r="D598" s="3">
        <v>74174</v>
      </c>
      <c r="E598" s="4">
        <v>721</v>
      </c>
      <c r="F598" s="54"/>
      <c r="H598" s="4">
        <f>E598*0.7</f>
        <v>504.7</v>
      </c>
      <c r="I598" s="17"/>
      <c r="K598" s="4">
        <f>'[4]01_2021 UPDATE'!M353</f>
        <v>114.69</v>
      </c>
      <c r="L598" s="17"/>
      <c r="P598" s="4">
        <f>'[4]01_2021 UPDATE'!R353</f>
        <v>134.93127096000001</v>
      </c>
      <c r="Q598" s="17"/>
      <c r="S598" s="4">
        <f>'[4]01_2021 UPDATE'!U353</f>
        <v>104.87</v>
      </c>
      <c r="T598" s="17"/>
      <c r="V598" s="4">
        <f>'[4]01_2021 UPDATE'!X353</f>
        <v>350</v>
      </c>
      <c r="W598" s="17"/>
      <c r="Y598" s="4">
        <f>'[4]01_2021 UPDATE'!AA353</f>
        <v>350</v>
      </c>
      <c r="Z598" s="17"/>
      <c r="AB598" s="4">
        <f>'[4]01_2021 UPDATE'!AD353</f>
        <v>525</v>
      </c>
      <c r="AC598" s="17"/>
      <c r="AE598" s="4">
        <f>'[4]01_2021 UPDATE'!AJ353</f>
        <v>129.30913466999999</v>
      </c>
      <c r="AF598" s="17"/>
      <c r="AH598" s="4">
        <f>'[4]01_2021 UPDATE'!AM353</f>
        <v>146.17554354000001</v>
      </c>
      <c r="AI598" s="17"/>
      <c r="AK598" s="4">
        <f>'[4]01_2021 UPDATE'!AP353</f>
        <v>134.93127096000001</v>
      </c>
      <c r="AL598" s="17"/>
      <c r="AN598" s="4">
        <f>'[4]01_2021 UPDATE'!AS353</f>
        <v>134.93127096000001</v>
      </c>
      <c r="AO598" s="17"/>
      <c r="AQ598" s="4">
        <f>'[4]01_2021 UPDATE'!AV353</f>
        <v>134.93127096000001</v>
      </c>
      <c r="AR598" s="17"/>
      <c r="AT598" s="4">
        <f>'[4]01_2021 UPDATE'!AY353</f>
        <v>140.521856765</v>
      </c>
      <c r="AU598" s="17"/>
      <c r="AX598" s="17"/>
      <c r="AY598" s="4">
        <f>'[4]01_2021 UPDATE'!BD353</f>
        <v>104.87</v>
      </c>
      <c r="AZ598" s="4">
        <f>'[4]01_2021 UPDATE'!BE353</f>
        <v>525</v>
      </c>
    </row>
    <row r="599" spans="1:52" x14ac:dyDescent="0.25">
      <c r="A599" s="3" t="s">
        <v>54</v>
      </c>
      <c r="B599" s="1" t="s">
        <v>407</v>
      </c>
      <c r="C599" s="11" t="s">
        <v>64</v>
      </c>
      <c r="D599" s="3">
        <v>74176</v>
      </c>
      <c r="E599" s="4">
        <v>1780</v>
      </c>
      <c r="F599" s="54"/>
      <c r="G599" s="4">
        <f t="shared" si="755"/>
        <v>1246</v>
      </c>
      <c r="I599" s="17">
        <f>'[4]01_2021 UPDATE'!K356</f>
        <v>0</v>
      </c>
      <c r="J599" s="4">
        <v>1246</v>
      </c>
      <c r="L599" s="17">
        <f>'[4]01_2021 UPDATE'!N356</f>
        <v>0</v>
      </c>
      <c r="M599" s="4">
        <f t="shared" ref="M599" si="792">E599*0.65</f>
        <v>1157</v>
      </c>
      <c r="N599" s="4">
        <f t="shared" ref="N599" si="793">E599*0.75</f>
        <v>1335</v>
      </c>
      <c r="O599" s="4">
        <f>E599*0.9</f>
        <v>1602</v>
      </c>
      <c r="Q599" s="17">
        <f>'[4]01_2021 UPDATE'!S356</f>
        <v>0</v>
      </c>
      <c r="R599" s="4">
        <f t="shared" si="455"/>
        <v>1424</v>
      </c>
      <c r="T599" s="17">
        <f>'[4]01_2021 UPDATE'!V356</f>
        <v>0</v>
      </c>
      <c r="U599" s="4">
        <v>1246</v>
      </c>
      <c r="W599" s="17">
        <f>'[4]01_2021 UPDATE'!Y356</f>
        <v>0</v>
      </c>
      <c r="X599" s="4">
        <v>1246</v>
      </c>
      <c r="Z599" s="17">
        <f>'[4]01_2021 UPDATE'!AB356</f>
        <v>0</v>
      </c>
      <c r="AA599" s="4">
        <f>'[4]01_2021 UPDATE'!AC356</f>
        <v>1200</v>
      </c>
      <c r="AC599" s="17">
        <f>'[4]01_2021 UPDATE'!AE356</f>
        <v>0</v>
      </c>
      <c r="AD599" s="4">
        <f>'[4]01_2021 UPDATE'!AI356</f>
        <v>1200</v>
      </c>
      <c r="AF599" s="17">
        <f>'[4]01_2021 UPDATE'!AK356</f>
        <v>0</v>
      </c>
      <c r="AG599" s="4">
        <v>1195</v>
      </c>
      <c r="AI599" s="17">
        <f>'[4]01_2021 UPDATE'!AN356</f>
        <v>0</v>
      </c>
      <c r="AJ599" s="4">
        <f t="shared" si="458"/>
        <v>1335</v>
      </c>
      <c r="AL599" s="17">
        <f>'[4]01_2021 UPDATE'!AQ356</f>
        <v>0</v>
      </c>
      <c r="AM599" s="4">
        <v>1335</v>
      </c>
      <c r="AO599" s="17">
        <f>'[4]01_2021 UPDATE'!AT356</f>
        <v>0</v>
      </c>
      <c r="AP599" s="4">
        <v>1335</v>
      </c>
      <c r="AR599" s="17">
        <f>'[4]01_2021 UPDATE'!AW356</f>
        <v>0</v>
      </c>
      <c r="AS599" s="4">
        <f>E599*0.58</f>
        <v>1032.3999999999999</v>
      </c>
      <c r="AU599" s="17">
        <f>'[4]01_2021 UPDATE'!AZ356</f>
        <v>0</v>
      </c>
      <c r="AV599" s="4">
        <f>MIN(J599,M599,N599,O599,R599,U599,X599,AA599,AD599,AG599,AJ599,AM599,AP599,AS599)</f>
        <v>1032.3999999999999</v>
      </c>
      <c r="AW599" s="4">
        <f>MAX(J599,M599,N599,O599,R599,U599,X599,AA599,AD599,AG599,AJ599,AM599,AP599,AS599)</f>
        <v>1602</v>
      </c>
      <c r="AX599" s="17">
        <f>'[4]01_2021 UPDATE'!BC356</f>
        <v>0</v>
      </c>
    </row>
    <row r="600" spans="1:52" x14ac:dyDescent="0.25">
      <c r="A600" s="3"/>
      <c r="C600" s="11" t="s">
        <v>56</v>
      </c>
      <c r="D600" s="3">
        <v>74176</v>
      </c>
      <c r="E600" s="4">
        <v>175</v>
      </c>
      <c r="F600" s="54"/>
      <c r="H600" s="4">
        <f>E600*0.7</f>
        <v>122.49999999999999</v>
      </c>
      <c r="I600" s="17"/>
      <c r="K600" s="4">
        <f>'[4]01_2021 UPDATE'!M356</f>
        <v>91.39</v>
      </c>
      <c r="L600" s="17"/>
      <c r="P600" s="4">
        <f>'[4]01_2021 UPDATE'!R356</f>
        <v>107.51514155999999</v>
      </c>
      <c r="Q600" s="17"/>
      <c r="S600" s="4">
        <f>'[4]01_2021 UPDATE'!U356</f>
        <v>84.32</v>
      </c>
      <c r="T600" s="17"/>
      <c r="V600" s="4">
        <f>'[4]01_2021 UPDATE'!X356</f>
        <v>117.33425065830002</v>
      </c>
      <c r="W600" s="17"/>
      <c r="Y600" s="4">
        <f>'[4]01_2021 UPDATE'!AA356</f>
        <v>85</v>
      </c>
      <c r="Z600" s="17"/>
      <c r="AB600" s="4">
        <f>'[4]01_2021 UPDATE'!AD356</f>
        <v>127.5</v>
      </c>
      <c r="AC600" s="17"/>
      <c r="AE600" s="4">
        <f>'[4]01_2021 UPDATE'!AJ356</f>
        <v>103.03534399499999</v>
      </c>
      <c r="AF600" s="17"/>
      <c r="AH600" s="4">
        <f>'[4]01_2021 UPDATE'!AM356</f>
        <v>116.47473669</v>
      </c>
      <c r="AI600" s="17"/>
      <c r="AK600" s="4">
        <f>'[4]01_2021 UPDATE'!AP356</f>
        <v>107.51514155999999</v>
      </c>
      <c r="AL600" s="17"/>
      <c r="AN600" s="4">
        <f>'[4]01_2021 UPDATE'!AS356</f>
        <v>107.51514155999999</v>
      </c>
      <c r="AO600" s="17"/>
      <c r="AQ600" s="4">
        <f>'[4]01_2021 UPDATE'!AV356</f>
        <v>107.51514155999999</v>
      </c>
      <c r="AR600" s="17"/>
      <c r="AT600" s="4">
        <f>'[4]01_2021 UPDATE'!AY356</f>
        <v>116.4918858625</v>
      </c>
      <c r="AU600" s="17"/>
      <c r="AX600" s="17"/>
      <c r="AY600" s="4">
        <f>'[4]01_2021 UPDATE'!BD356</f>
        <v>84.32</v>
      </c>
      <c r="AZ600" s="4">
        <f>'[4]01_2021 UPDATE'!BE356</f>
        <v>127.5</v>
      </c>
    </row>
    <row r="601" spans="1:52" x14ac:dyDescent="0.25">
      <c r="A601" s="3" t="s">
        <v>54</v>
      </c>
      <c r="B601" s="1" t="s">
        <v>408</v>
      </c>
      <c r="C601" s="11" t="s">
        <v>64</v>
      </c>
      <c r="D601" s="3">
        <v>74240</v>
      </c>
      <c r="E601" s="4">
        <v>846</v>
      </c>
      <c r="F601" s="54"/>
      <c r="G601" s="4">
        <f t="shared" si="755"/>
        <v>592.19999999999993</v>
      </c>
      <c r="I601" s="17">
        <f>'[4]01_2021 UPDATE'!K367</f>
        <v>0</v>
      </c>
      <c r="J601" s="4">
        <v>592.19999999999993</v>
      </c>
      <c r="L601" s="17">
        <f>'[4]01_2021 UPDATE'!N367</f>
        <v>0</v>
      </c>
      <c r="M601" s="4">
        <f t="shared" ref="M601" si="794">E601*0.65</f>
        <v>549.9</v>
      </c>
      <c r="N601" s="4">
        <f t="shared" ref="N601" si="795">E601*0.75</f>
        <v>634.5</v>
      </c>
      <c r="O601" s="4">
        <f>E601*0.9</f>
        <v>761.4</v>
      </c>
      <c r="Q601" s="17">
        <f>'[4]01_2021 UPDATE'!S367</f>
        <v>0</v>
      </c>
      <c r="R601" s="4">
        <f t="shared" si="455"/>
        <v>676.80000000000007</v>
      </c>
      <c r="T601" s="17">
        <f>'[4]01_2021 UPDATE'!V367</f>
        <v>0</v>
      </c>
      <c r="U601" s="4">
        <v>592.19999999999993</v>
      </c>
      <c r="W601" s="17">
        <f>'[4]01_2021 UPDATE'!Y367</f>
        <v>0</v>
      </c>
      <c r="X601" s="4">
        <v>592.19999999999993</v>
      </c>
      <c r="Z601" s="17">
        <f>'[4]01_2021 UPDATE'!AB367</f>
        <v>0</v>
      </c>
      <c r="AA601" s="4">
        <f>'[4]01_2021 UPDATE'!AC367</f>
        <v>581.25</v>
      </c>
      <c r="AC601" s="17">
        <f>'[4]01_2021 UPDATE'!AE367</f>
        <v>0</v>
      </c>
      <c r="AD601" s="4">
        <f t="shared" ref="AD601" si="796">E601*0.65</f>
        <v>549.9</v>
      </c>
      <c r="AF601" s="17">
        <f>'[4]01_2021 UPDATE'!AK367</f>
        <v>0</v>
      </c>
      <c r="AG601" s="4">
        <f>E601*0.85</f>
        <v>719.1</v>
      </c>
      <c r="AI601" s="17">
        <f>'[4]01_2021 UPDATE'!AN367</f>
        <v>0</v>
      </c>
      <c r="AJ601" s="4">
        <f t="shared" si="458"/>
        <v>634.5</v>
      </c>
      <c r="AL601" s="17">
        <f>'[4]01_2021 UPDATE'!AQ367</f>
        <v>0</v>
      </c>
      <c r="AM601" s="4">
        <v>634.5</v>
      </c>
      <c r="AO601" s="17">
        <f>'[4]01_2021 UPDATE'!AT367</f>
        <v>0</v>
      </c>
      <c r="AP601" s="4">
        <v>634.5</v>
      </c>
      <c r="AR601" s="17">
        <f>'[4]01_2021 UPDATE'!AW367</f>
        <v>0</v>
      </c>
      <c r="AS601" s="4">
        <f>E601*0.58</f>
        <v>490.67999999999995</v>
      </c>
      <c r="AU601" s="17">
        <f>'[4]01_2021 UPDATE'!AZ367</f>
        <v>0</v>
      </c>
      <c r="AV601" s="4">
        <f>MIN(J601,M601,N601,O601,R601,U601,X601,AA601,AD601,AG601,AJ601,AM601,AP601,AS601)</f>
        <v>490.67999999999995</v>
      </c>
      <c r="AW601" s="4">
        <f>MAX(J601,M601,N601,O601,R601,U601,X601,AA601,AD601,AG601,AJ601,AM601,AP601,AS601)</f>
        <v>761.4</v>
      </c>
      <c r="AX601" s="17">
        <f>'[4]01_2021 UPDATE'!BC367</f>
        <v>0</v>
      </c>
    </row>
    <row r="602" spans="1:52" x14ac:dyDescent="0.25">
      <c r="A602" s="3"/>
      <c r="C602" s="11" t="s">
        <v>56</v>
      </c>
      <c r="D602" s="3">
        <v>74240</v>
      </c>
      <c r="E602" s="4">
        <v>81</v>
      </c>
      <c r="F602" s="54"/>
      <c r="H602" s="4">
        <f>E602*0.7</f>
        <v>56.699999999999996</v>
      </c>
      <c r="I602" s="17"/>
      <c r="K602" s="4">
        <f>'[4]01_2021 UPDATE'!M367</f>
        <v>41.27</v>
      </c>
      <c r="L602" s="17"/>
      <c r="P602" s="4">
        <f>'[4]01_2021 UPDATE'!R367</f>
        <v>50.027236200000004</v>
      </c>
      <c r="Q602" s="17"/>
      <c r="S602" s="4">
        <f>'[4]01_2021 UPDATE'!U367</f>
        <v>32.22</v>
      </c>
      <c r="T602" s="17"/>
      <c r="V602" s="4">
        <f>'[4]01_2021 UPDATE'!X367</f>
        <v>48.082409091600006</v>
      </c>
      <c r="W602" s="17"/>
      <c r="Y602" s="4">
        <f>'[4]01_2021 UPDATE'!AA367</f>
        <v>43.108406250000002</v>
      </c>
      <c r="Z602" s="17"/>
      <c r="AB602" s="4">
        <f>'[4]01_2021 UPDATE'!AD367</f>
        <v>59.25</v>
      </c>
      <c r="AC602" s="17"/>
      <c r="AE602" s="4">
        <f>'[4]01_2021 UPDATE'!AJ367</f>
        <v>47.942768025000007</v>
      </c>
      <c r="AF602" s="17"/>
      <c r="AH602" s="4">
        <f>'[4]01_2021 UPDATE'!AM367</f>
        <v>54.196172550000007</v>
      </c>
      <c r="AI602" s="17"/>
      <c r="AK602" s="4">
        <f>'[4]01_2021 UPDATE'!AP367</f>
        <v>50.027236200000004</v>
      </c>
      <c r="AL602" s="17"/>
      <c r="AN602" s="4">
        <f>'[4]01_2021 UPDATE'!AS367</f>
        <v>50.027236200000004</v>
      </c>
      <c r="AO602" s="17"/>
      <c r="AQ602" s="4">
        <f>'[4]01_2021 UPDATE'!AV367</f>
        <v>50.027236200000004</v>
      </c>
      <c r="AR602" s="17"/>
      <c r="AT602" s="4">
        <f>'[4]01_2021 UPDATE'!AY367</f>
        <v>44.884897094999999</v>
      </c>
      <c r="AU602" s="17"/>
      <c r="AX602" s="17"/>
      <c r="AY602" s="4">
        <f>'[4]01_2021 UPDATE'!BD367</f>
        <v>32.22</v>
      </c>
      <c r="AZ602" s="4">
        <f>'[4]01_2021 UPDATE'!BE367</f>
        <v>59.25</v>
      </c>
    </row>
    <row r="603" spans="1:52" x14ac:dyDescent="0.25">
      <c r="A603" s="3" t="s">
        <v>54</v>
      </c>
      <c r="B603" s="1" t="s">
        <v>409</v>
      </c>
      <c r="C603" s="11" t="s">
        <v>64</v>
      </c>
      <c r="D603" s="3">
        <v>74250</v>
      </c>
      <c r="E603" s="4">
        <v>699</v>
      </c>
      <c r="F603" s="54"/>
      <c r="G603" s="4">
        <f t="shared" si="755"/>
        <v>489.29999999999995</v>
      </c>
      <c r="I603" s="17">
        <f>'[4]01_2021 UPDATE'!K370</f>
        <v>0</v>
      </c>
      <c r="J603" s="4">
        <v>489.29999999999995</v>
      </c>
      <c r="L603" s="17">
        <f>'[4]01_2021 UPDATE'!N370</f>
        <v>0</v>
      </c>
      <c r="M603" s="4">
        <f t="shared" ref="M603" si="797">E603*0.65</f>
        <v>454.35</v>
      </c>
      <c r="N603" s="4">
        <f t="shared" ref="N603" si="798">E603*0.75</f>
        <v>524.25</v>
      </c>
      <c r="O603" s="4">
        <f>E603*0.9</f>
        <v>629.1</v>
      </c>
      <c r="Q603" s="17">
        <f>'[4]01_2021 UPDATE'!S370</f>
        <v>0</v>
      </c>
      <c r="R603" s="4">
        <f t="shared" si="455"/>
        <v>559.20000000000005</v>
      </c>
      <c r="T603" s="17">
        <f>'[4]01_2021 UPDATE'!V370</f>
        <v>0</v>
      </c>
      <c r="U603" s="4">
        <v>489.29999999999995</v>
      </c>
      <c r="W603" s="17">
        <f>'[4]01_2021 UPDATE'!Y370</f>
        <v>0</v>
      </c>
      <c r="X603" s="4">
        <v>489.29999999999995</v>
      </c>
      <c r="Z603" s="17">
        <f>'[4]01_2021 UPDATE'!AB370</f>
        <v>0</v>
      </c>
      <c r="AA603" s="4">
        <f>'[4]01_2021 UPDATE'!AC370</f>
        <v>480</v>
      </c>
      <c r="AC603" s="17">
        <f>'[4]01_2021 UPDATE'!AE370</f>
        <v>0</v>
      </c>
      <c r="AD603" s="4">
        <f t="shared" ref="AD603" si="799">E603*0.65</f>
        <v>454.35</v>
      </c>
      <c r="AF603" s="17">
        <f>'[4]01_2021 UPDATE'!AK370</f>
        <v>0</v>
      </c>
      <c r="AG603" s="4">
        <f>E603*0.85</f>
        <v>594.15</v>
      </c>
      <c r="AI603" s="17">
        <f>'[4]01_2021 UPDATE'!AN370</f>
        <v>0</v>
      </c>
      <c r="AJ603" s="4">
        <f t="shared" si="458"/>
        <v>524.25</v>
      </c>
      <c r="AL603" s="17">
        <f>'[4]01_2021 UPDATE'!AQ370</f>
        <v>0</v>
      </c>
      <c r="AM603" s="4">
        <v>524.25</v>
      </c>
      <c r="AO603" s="17">
        <f>'[4]01_2021 UPDATE'!AT370</f>
        <v>0</v>
      </c>
      <c r="AP603" s="4">
        <v>524.25</v>
      </c>
      <c r="AR603" s="17">
        <f>'[4]01_2021 UPDATE'!AW370</f>
        <v>0</v>
      </c>
      <c r="AS603" s="4">
        <f>E603*0.58</f>
        <v>405.41999999999996</v>
      </c>
      <c r="AU603" s="17">
        <f>'[4]01_2021 UPDATE'!AZ370</f>
        <v>0</v>
      </c>
      <c r="AV603" s="4">
        <f>MIN(J603,M603,N603,O603,R603,U603,X603,AA603,AD603,AG603,AJ603,AM603,AP603,AS603)</f>
        <v>405.41999999999996</v>
      </c>
      <c r="AW603" s="4">
        <f>MAX(J603,M603,N603,O603,R603,U603,X603,AA603,AD603,AG603,AJ603,AM603,AP603,AS603)</f>
        <v>629.1</v>
      </c>
      <c r="AX603" s="17">
        <f>'[4]01_2021 UPDATE'!BC370</f>
        <v>0</v>
      </c>
    </row>
    <row r="604" spans="1:52" x14ac:dyDescent="0.25">
      <c r="A604" s="3"/>
      <c r="C604" s="11" t="s">
        <v>56</v>
      </c>
      <c r="D604" s="3">
        <v>74250</v>
      </c>
      <c r="E604" s="4">
        <v>56</v>
      </c>
      <c r="F604" s="54"/>
      <c r="H604" s="4">
        <f>E604*0.7</f>
        <v>39.199999999999996</v>
      </c>
      <c r="I604" s="17"/>
      <c r="K604" s="4">
        <f>'[4]01_2021 UPDATE'!M370</f>
        <v>41.63</v>
      </c>
      <c r="L604" s="17"/>
      <c r="P604" s="4">
        <f>'[4]01_2021 UPDATE'!R370</f>
        <v>50.460316200000001</v>
      </c>
      <c r="Q604" s="17"/>
      <c r="S604" s="4">
        <f>'[4]01_2021 UPDATE'!U370</f>
        <v>21.71</v>
      </c>
      <c r="T604" s="17"/>
      <c r="V604" s="4">
        <f>'[4]01_2021 UPDATE'!X370</f>
        <v>32.491145801400002</v>
      </c>
      <c r="W604" s="17"/>
      <c r="Y604" s="4">
        <f>'[4]01_2021 UPDATE'!AA370</f>
        <v>29.370562499999998</v>
      </c>
      <c r="Z604" s="17"/>
      <c r="AB604" s="4">
        <f>'[4]01_2021 UPDATE'!AD370</f>
        <v>40.5</v>
      </c>
      <c r="AC604" s="17"/>
      <c r="AE604" s="4">
        <f>'[4]01_2021 UPDATE'!AJ370</f>
        <v>48.357803024999996</v>
      </c>
      <c r="AF604" s="17"/>
      <c r="AH604" s="4">
        <f>'[4]01_2021 UPDATE'!AM370</f>
        <v>54.665342549999998</v>
      </c>
      <c r="AI604" s="17"/>
      <c r="AK604" s="4">
        <f>'[4]01_2021 UPDATE'!AP370</f>
        <v>50.460316200000001</v>
      </c>
      <c r="AL604" s="17"/>
      <c r="AN604" s="4">
        <f>'[4]01_2021 UPDATE'!AS370</f>
        <v>50.460316200000001</v>
      </c>
      <c r="AO604" s="17"/>
      <c r="AQ604" s="4">
        <f>'[4]01_2021 UPDATE'!AV370</f>
        <v>50.460316200000001</v>
      </c>
      <c r="AR604" s="17"/>
      <c r="AT604" s="4">
        <f>'[4]01_2021 UPDATE'!AY370</f>
        <v>30.377357389999993</v>
      </c>
      <c r="AU604" s="17"/>
      <c r="AX604" s="17"/>
      <c r="AY604" s="4">
        <f>'[4]01_2021 UPDATE'!BD370</f>
        <v>21.71</v>
      </c>
      <c r="AZ604" s="4">
        <f>'[4]01_2021 UPDATE'!BE370</f>
        <v>54.665342549999998</v>
      </c>
    </row>
    <row r="605" spans="1:52" x14ac:dyDescent="0.25">
      <c r="A605" s="3" t="s">
        <v>54</v>
      </c>
      <c r="B605" s="1" t="s">
        <v>410</v>
      </c>
      <c r="C605" s="11" t="s">
        <v>64</v>
      </c>
      <c r="D605" s="3">
        <v>75557</v>
      </c>
      <c r="E605" s="4">
        <v>1711</v>
      </c>
      <c r="F605" s="54"/>
      <c r="G605" s="4">
        <f t="shared" si="755"/>
        <v>1197.6999999999998</v>
      </c>
      <c r="I605" s="17">
        <f>'[4]01_2021 UPDATE'!K371</f>
        <v>0</v>
      </c>
      <c r="J605" s="4">
        <f>'[4]01_2021 UPDATE'!L371</f>
        <v>800</v>
      </c>
      <c r="L605" s="17">
        <f>'[4]01_2021 UPDATE'!N371</f>
        <v>0</v>
      </c>
      <c r="M605" s="4">
        <f>'[4]01_2021 UPDATE'!O371</f>
        <v>800</v>
      </c>
      <c r="N605" s="4">
        <f>'[4]01_2021 UPDATE'!P371</f>
        <v>800</v>
      </c>
      <c r="O605" s="4">
        <f>'[4]01_2021 UPDATE'!Q371</f>
        <v>800</v>
      </c>
      <c r="Q605" s="17">
        <f>'[4]01_2021 UPDATE'!S371</f>
        <v>0</v>
      </c>
      <c r="R605" s="4">
        <f t="shared" si="455"/>
        <v>1368.8000000000002</v>
      </c>
      <c r="T605" s="17">
        <f>'[4]01_2021 UPDATE'!V371</f>
        <v>0</v>
      </c>
      <c r="U605" s="4">
        <v>800</v>
      </c>
      <c r="W605" s="17">
        <f>'[4]01_2021 UPDATE'!Y371</f>
        <v>0</v>
      </c>
      <c r="X605" s="4">
        <v>800</v>
      </c>
      <c r="Z605" s="17">
        <f>'[4]01_2021 UPDATE'!AB371</f>
        <v>0</v>
      </c>
      <c r="AA605" s="4">
        <f>'[4]01_2021 UPDATE'!AC371</f>
        <v>1083.75</v>
      </c>
      <c r="AC605" s="17">
        <f>'[4]01_2021 UPDATE'!AE371</f>
        <v>0</v>
      </c>
      <c r="AD605" s="4">
        <f>'[4]01_2021 UPDATE'!AI371</f>
        <v>1650</v>
      </c>
      <c r="AF605" s="17">
        <f>'[4]01_2021 UPDATE'!AK371</f>
        <v>0</v>
      </c>
      <c r="AG605" s="4">
        <f>'[4]01_2021 UPDATE'!AL371</f>
        <v>950</v>
      </c>
      <c r="AI605" s="17">
        <f>'[4]01_2021 UPDATE'!AN371</f>
        <v>0</v>
      </c>
      <c r="AJ605" s="4">
        <f t="shared" si="458"/>
        <v>1283.25</v>
      </c>
      <c r="AL605" s="17">
        <f>'[4]01_2021 UPDATE'!AQ371</f>
        <v>0</v>
      </c>
      <c r="AM605" s="4">
        <v>1283.25</v>
      </c>
      <c r="AO605" s="17">
        <f>'[4]01_2021 UPDATE'!AT371</f>
        <v>0</v>
      </c>
      <c r="AP605" s="4">
        <v>1283.25</v>
      </c>
      <c r="AR605" s="17">
        <f>'[4]01_2021 UPDATE'!AW371</f>
        <v>0</v>
      </c>
      <c r="AS605" s="4">
        <f>E605*0.58</f>
        <v>992.37999999999988</v>
      </c>
      <c r="AU605" s="17">
        <f>'[4]01_2021 UPDATE'!AZ371</f>
        <v>0</v>
      </c>
      <c r="AV605" s="4">
        <f>MIN(J605,M605,N605,O605,R605,U605,X605,AA605,AD605,AG605,AJ605,AM605,AP605,AS605)</f>
        <v>800</v>
      </c>
      <c r="AW605" s="4">
        <f>MAX(J605,M605,N605,O605,R605,U605,X605,AA605,AD605,AG605,AJ605,AM605,AP605,AS605)</f>
        <v>1650</v>
      </c>
      <c r="AX605" s="17">
        <f>'[4]01_2021 UPDATE'!BC371</f>
        <v>0</v>
      </c>
    </row>
    <row r="606" spans="1:52" x14ac:dyDescent="0.25">
      <c r="A606" s="3"/>
      <c r="C606" s="11" t="s">
        <v>56</v>
      </c>
      <c r="D606" s="3">
        <v>75557</v>
      </c>
      <c r="E606" s="4">
        <v>314</v>
      </c>
      <c r="F606" s="54"/>
      <c r="H606" s="4">
        <f>E606*0.7</f>
        <v>219.79999999999998</v>
      </c>
      <c r="I606" s="17"/>
      <c r="K606" s="4">
        <f>'[4]01_2021 UPDATE'!M371</f>
        <v>95</v>
      </c>
      <c r="L606" s="17"/>
      <c r="P606" s="4">
        <f>'[4]01_2021 UPDATE'!R371</f>
        <v>142.88045435999999</v>
      </c>
      <c r="Q606" s="17"/>
      <c r="S606" s="4">
        <f>'[4]01_2021 UPDATE'!U371</f>
        <v>105.5</v>
      </c>
      <c r="T606" s="17"/>
      <c r="V606" s="4">
        <f>'[4]01_2021 UPDATE'!X371</f>
        <v>152.5</v>
      </c>
      <c r="W606" s="17"/>
      <c r="Y606" s="4">
        <f>'[4]01_2021 UPDATE'!AA371</f>
        <v>152.5</v>
      </c>
      <c r="Z606" s="17"/>
      <c r="AB606" s="4">
        <f>'[4]01_2021 UPDATE'!AD371</f>
        <v>228.75</v>
      </c>
      <c r="AC606" s="17"/>
      <c r="AE606" s="4">
        <f>'[4]01_2021 UPDATE'!AJ371</f>
        <v>136.92710209499998</v>
      </c>
      <c r="AF606" s="17"/>
      <c r="AH606" s="4">
        <f>'[4]01_2021 UPDATE'!AM371</f>
        <v>154.78715889</v>
      </c>
      <c r="AI606" s="17"/>
      <c r="AK606" s="4">
        <f>'[4]01_2021 UPDATE'!AP371</f>
        <v>142.88045435999999</v>
      </c>
      <c r="AL606" s="17"/>
      <c r="AN606" s="4">
        <f>'[4]01_2021 UPDATE'!AS371</f>
        <v>142.88045435999999</v>
      </c>
      <c r="AO606" s="17"/>
      <c r="AQ606" s="4">
        <f>'[4]01_2021 UPDATE'!AV371</f>
        <v>142.88045435999999</v>
      </c>
      <c r="AR606" s="17"/>
      <c r="AT606" s="4">
        <f>'[4]01_2021 UPDATE'!AY371</f>
        <v>149.09195474499998</v>
      </c>
      <c r="AU606" s="17"/>
      <c r="AX606" s="17"/>
      <c r="AY606" s="4">
        <f>'[4]01_2021 UPDATE'!BD371</f>
        <v>95</v>
      </c>
      <c r="AZ606" s="4">
        <f>'[4]01_2021 UPDATE'!BE371</f>
        <v>228.75</v>
      </c>
    </row>
    <row r="607" spans="1:52" x14ac:dyDescent="0.25">
      <c r="A607" s="3" t="s">
        <v>54</v>
      </c>
      <c r="B607" s="1" t="s">
        <v>411</v>
      </c>
      <c r="C607" s="11" t="s">
        <v>64</v>
      </c>
      <c r="D607" s="3">
        <v>75563</v>
      </c>
      <c r="E607" s="4">
        <v>3554</v>
      </c>
      <c r="F607" s="54"/>
      <c r="G607" s="4">
        <f t="shared" si="755"/>
        <v>2487.7999999999997</v>
      </c>
      <c r="I607" s="17">
        <f>'[4]01_2021 UPDATE'!K373</f>
        <v>0</v>
      </c>
      <c r="J607" s="4">
        <f>'[4]01_2021 UPDATE'!L373</f>
        <v>800</v>
      </c>
      <c r="L607" s="17">
        <f>'[4]01_2021 UPDATE'!N373</f>
        <v>0</v>
      </c>
      <c r="M607" s="4">
        <f>'[4]01_2021 UPDATE'!O373</f>
        <v>800</v>
      </c>
      <c r="N607" s="4">
        <f>'[4]01_2021 UPDATE'!P373</f>
        <v>800</v>
      </c>
      <c r="O607" s="4">
        <f>'[4]01_2021 UPDATE'!Q373</f>
        <v>800</v>
      </c>
      <c r="Q607" s="17">
        <f>'[4]01_2021 UPDATE'!S373</f>
        <v>0</v>
      </c>
      <c r="R607" s="4">
        <f t="shared" si="455"/>
        <v>2843.2000000000003</v>
      </c>
      <c r="T607" s="17">
        <f>'[4]01_2021 UPDATE'!V373</f>
        <v>0</v>
      </c>
      <c r="U607" s="4">
        <v>800</v>
      </c>
      <c r="W607" s="17">
        <f>'[4]01_2021 UPDATE'!Y373</f>
        <v>0</v>
      </c>
      <c r="X607" s="4">
        <v>800</v>
      </c>
      <c r="Z607" s="17">
        <f>'[4]01_2021 UPDATE'!AB373</f>
        <v>0</v>
      </c>
      <c r="AA607" s="4">
        <f>'[4]01_2021 UPDATE'!AC373</f>
        <v>2250</v>
      </c>
      <c r="AC607" s="17">
        <f>'[4]01_2021 UPDATE'!AE373</f>
        <v>0</v>
      </c>
      <c r="AD607" s="4">
        <f>'[4]01_2021 UPDATE'!AI373</f>
        <v>1650</v>
      </c>
      <c r="AF607" s="17">
        <f>'[4]01_2021 UPDATE'!AK373</f>
        <v>0</v>
      </c>
      <c r="AG607" s="4">
        <f>'[4]01_2021 UPDATE'!AL373</f>
        <v>950</v>
      </c>
      <c r="AI607" s="17">
        <f>'[4]01_2021 UPDATE'!AN373</f>
        <v>0</v>
      </c>
      <c r="AJ607" s="4">
        <f t="shared" si="458"/>
        <v>2665.5</v>
      </c>
      <c r="AL607" s="17">
        <f>'[4]01_2021 UPDATE'!AQ373</f>
        <v>0</v>
      </c>
      <c r="AM607" s="4">
        <v>2665.5</v>
      </c>
      <c r="AO607" s="17">
        <f>'[4]01_2021 UPDATE'!AT373</f>
        <v>0</v>
      </c>
      <c r="AP607" s="4">
        <v>2665.5</v>
      </c>
      <c r="AR607" s="17">
        <f>'[4]01_2021 UPDATE'!AW373</f>
        <v>0</v>
      </c>
      <c r="AS607" s="4">
        <f>E607*0.58</f>
        <v>2061.3199999999997</v>
      </c>
      <c r="AU607" s="17">
        <f>'[4]01_2021 UPDATE'!AZ373</f>
        <v>0</v>
      </c>
      <c r="AV607" s="4">
        <f>MIN(J607,M607,N607,O607,R607,U607,X607,AA607,AD607,AG607,AJ607,AM607,AP607,AS607)</f>
        <v>800</v>
      </c>
      <c r="AW607" s="4">
        <f>MAX(J607,M607,N607,O607,R607,U607,X607,AA607,AD607,AG607,AJ607,AM607,AP607,AS607)</f>
        <v>2843.2000000000003</v>
      </c>
      <c r="AX607" s="17">
        <f>'[4]01_2021 UPDATE'!BC373</f>
        <v>0</v>
      </c>
    </row>
    <row r="608" spans="1:52" x14ac:dyDescent="0.25">
      <c r="A608" s="3"/>
      <c r="C608" s="11" t="s">
        <v>56</v>
      </c>
      <c r="D608" s="3">
        <v>75563</v>
      </c>
      <c r="E608" s="4">
        <v>417</v>
      </c>
      <c r="F608" s="54"/>
      <c r="H608" s="4">
        <f>E608*0.7</f>
        <v>291.89999999999998</v>
      </c>
      <c r="I608" s="17"/>
      <c r="K608" s="4">
        <f>'[4]01_2021 UPDATE'!M373</f>
        <v>95</v>
      </c>
      <c r="L608" s="17"/>
      <c r="P608" s="4">
        <f>'[4]01_2021 UPDATE'!R373</f>
        <v>181.65670524000001</v>
      </c>
      <c r="Q608" s="17"/>
      <c r="S608" s="4">
        <f>'[4]01_2021 UPDATE'!U373</f>
        <v>140.27000000000001</v>
      </c>
      <c r="T608" s="17"/>
      <c r="V608" s="4">
        <f>'[4]01_2021 UPDATE'!X373</f>
        <v>216.73850059809999</v>
      </c>
      <c r="W608" s="17"/>
      <c r="Y608" s="4">
        <f>'[4]01_2021 UPDATE'!AA373</f>
        <v>202.5</v>
      </c>
      <c r="Z608" s="17"/>
      <c r="AB608" s="4">
        <f>'[4]01_2021 UPDATE'!AD373</f>
        <v>303.75</v>
      </c>
      <c r="AC608" s="17"/>
      <c r="AE608" s="4">
        <f>'[4]01_2021 UPDATE'!AJ373</f>
        <v>174.08767585499999</v>
      </c>
      <c r="AF608" s="17"/>
      <c r="AH608" s="4">
        <f>'[4]01_2021 UPDATE'!AM373</f>
        <v>196.79476401000002</v>
      </c>
      <c r="AI608" s="17"/>
      <c r="AK608" s="4">
        <f>'[4]01_2021 UPDATE'!AP373</f>
        <v>181.65670524000001</v>
      </c>
      <c r="AL608" s="17"/>
      <c r="AN608" s="4">
        <f>'[4]01_2021 UPDATE'!AS373</f>
        <v>181.65670524000001</v>
      </c>
      <c r="AO608" s="17"/>
      <c r="AQ608" s="4">
        <f>'[4]01_2021 UPDATE'!AV373</f>
        <v>181.65670524000001</v>
      </c>
      <c r="AR608" s="17"/>
      <c r="AT608" s="4">
        <f>'[4]01_2021 UPDATE'!AY373</f>
        <v>188.47368126999999</v>
      </c>
      <c r="AU608" s="17"/>
      <c r="AX608" s="17"/>
      <c r="AY608" s="4">
        <f>'[4]01_2021 UPDATE'!BD373</f>
        <v>95</v>
      </c>
      <c r="AZ608" s="4">
        <f>'[4]01_2021 UPDATE'!BE373</f>
        <v>303.75</v>
      </c>
    </row>
    <row r="609" spans="1:52" x14ac:dyDescent="0.25">
      <c r="A609" s="3" t="s">
        <v>54</v>
      </c>
      <c r="B609" s="1" t="s">
        <v>412</v>
      </c>
      <c r="C609" s="11" t="s">
        <v>64</v>
      </c>
      <c r="D609" s="3">
        <v>75565</v>
      </c>
      <c r="E609" s="4">
        <v>196</v>
      </c>
      <c r="F609" s="54"/>
      <c r="G609" s="4">
        <f t="shared" si="755"/>
        <v>137.19999999999999</v>
      </c>
      <c r="I609" s="17">
        <f>'[4]01_2021 UPDATE'!K374</f>
        <v>0</v>
      </c>
      <c r="J609" s="4">
        <v>137.19999999999999</v>
      </c>
      <c r="L609" s="17">
        <f>'[4]01_2021 UPDATE'!N374</f>
        <v>0</v>
      </c>
      <c r="M609" s="4">
        <f t="shared" ref="M609" si="800">E609*0.65</f>
        <v>127.4</v>
      </c>
      <c r="N609" s="4">
        <f t="shared" ref="N609" si="801">E609*0.75</f>
        <v>147</v>
      </c>
      <c r="O609" s="4">
        <f>E609*0.9</f>
        <v>176.4</v>
      </c>
      <c r="Q609" s="17">
        <f>'[4]01_2021 UPDATE'!S374</f>
        <v>0</v>
      </c>
      <c r="R609" s="4">
        <f t="shared" si="455"/>
        <v>156.80000000000001</v>
      </c>
      <c r="T609" s="17">
        <f>'[4]01_2021 UPDATE'!V374</f>
        <v>0</v>
      </c>
      <c r="U609" s="4">
        <v>137.19999999999999</v>
      </c>
      <c r="W609" s="17">
        <f>'[4]01_2021 UPDATE'!Y374</f>
        <v>0</v>
      </c>
      <c r="X609" s="4">
        <v>137.19999999999999</v>
      </c>
      <c r="Z609" s="17">
        <f>'[4]01_2021 UPDATE'!AB374</f>
        <v>0</v>
      </c>
      <c r="AA609" s="4">
        <f>'[4]01_2021 UPDATE'!AC374</f>
        <v>123.75</v>
      </c>
      <c r="AC609" s="17">
        <f>'[4]01_2021 UPDATE'!AE374</f>
        <v>0</v>
      </c>
      <c r="AD609" s="4">
        <f t="shared" ref="AD609" si="802">E609*0.65</f>
        <v>127.4</v>
      </c>
      <c r="AF609" s="17">
        <f>'[4]01_2021 UPDATE'!AK374</f>
        <v>0</v>
      </c>
      <c r="AG609" s="4">
        <f>E609*0.85</f>
        <v>166.6</v>
      </c>
      <c r="AI609" s="17">
        <f>'[4]01_2021 UPDATE'!AN374</f>
        <v>0</v>
      </c>
      <c r="AJ609" s="4">
        <f t="shared" si="458"/>
        <v>147</v>
      </c>
      <c r="AL609" s="17">
        <f>'[4]01_2021 UPDATE'!AQ374</f>
        <v>0</v>
      </c>
      <c r="AM609" s="4">
        <v>147</v>
      </c>
      <c r="AO609" s="17">
        <f>'[4]01_2021 UPDATE'!AT374</f>
        <v>0</v>
      </c>
      <c r="AP609" s="4">
        <v>147</v>
      </c>
      <c r="AR609" s="17">
        <f>'[4]01_2021 UPDATE'!AW374</f>
        <v>0</v>
      </c>
      <c r="AS609" s="4">
        <f>E609*0.58</f>
        <v>113.67999999999999</v>
      </c>
      <c r="AU609" s="17">
        <f>'[4]01_2021 UPDATE'!AZ374</f>
        <v>0</v>
      </c>
      <c r="AV609" s="4">
        <f>MIN(J609,M609,N609,O609,R609,U609,X609,AA609,AD609,AG609,AJ609,AM609,AP609,AS609)</f>
        <v>113.67999999999999</v>
      </c>
      <c r="AW609" s="4">
        <f>MAX(J609,M609,N609,O609,R609,U609,X609,AA609,AD609,AG609,AJ609,AM609,AP609,AS609)</f>
        <v>176.4</v>
      </c>
      <c r="AX609" s="17">
        <f>'[4]01_2021 UPDATE'!BC374</f>
        <v>0</v>
      </c>
    </row>
    <row r="610" spans="1:52" x14ac:dyDescent="0.25">
      <c r="A610" s="3"/>
      <c r="C610" s="11" t="s">
        <v>56</v>
      </c>
      <c r="D610" s="3">
        <v>75565</v>
      </c>
      <c r="E610" s="4">
        <v>31</v>
      </c>
      <c r="F610" s="54"/>
      <c r="H610" s="4">
        <f>E610*0.7</f>
        <v>21.7</v>
      </c>
      <c r="I610" s="17"/>
      <c r="K610" s="4">
        <f>'[4]01_2021 UPDATE'!M374</f>
        <v>95</v>
      </c>
      <c r="L610" s="17"/>
      <c r="P610" s="4">
        <f>'[4]01_2021 UPDATE'!R374</f>
        <v>15.24528216</v>
      </c>
      <c r="Q610" s="17"/>
      <c r="S610" s="4">
        <f>'[4]01_2021 UPDATE'!U374</f>
        <v>11.88</v>
      </c>
      <c r="T610" s="17"/>
      <c r="V610" s="4">
        <f>'[4]01_2021 UPDATE'!X374</f>
        <v>17.494273659200001</v>
      </c>
      <c r="W610" s="17"/>
      <c r="Y610" s="4">
        <f>'[4]01_2021 UPDATE'!AA374</f>
        <v>15</v>
      </c>
      <c r="Z610" s="17"/>
      <c r="AB610" s="4">
        <f>'[4]01_2021 UPDATE'!AD374</f>
        <v>22.5</v>
      </c>
      <c r="AC610" s="17"/>
      <c r="AE610" s="4">
        <f>'[4]01_2021 UPDATE'!AJ374</f>
        <v>14.61006207</v>
      </c>
      <c r="AF610" s="17"/>
      <c r="AH610" s="4">
        <f>'[4]01_2021 UPDATE'!AM374</f>
        <v>16.515722340000003</v>
      </c>
      <c r="AI610" s="17"/>
      <c r="AK610" s="4">
        <f>'[4]01_2021 UPDATE'!AP374</f>
        <v>15.24528216</v>
      </c>
      <c r="AL610" s="17"/>
      <c r="AN610" s="4">
        <f>'[4]01_2021 UPDATE'!AS374</f>
        <v>15.24528216</v>
      </c>
      <c r="AO610" s="17"/>
      <c r="AQ610" s="4">
        <f>'[4]01_2021 UPDATE'!AV374</f>
        <v>15.24528216</v>
      </c>
      <c r="AR610" s="17"/>
      <c r="AT610" s="4">
        <f>'[4]01_2021 UPDATE'!AY374</f>
        <v>15.859005954999999</v>
      </c>
      <c r="AU610" s="17"/>
      <c r="AX610" s="17"/>
      <c r="AY610" s="4">
        <f>'[4]01_2021 UPDATE'!BD374</f>
        <v>11.88</v>
      </c>
      <c r="AZ610" s="4">
        <f>'[4]01_2021 UPDATE'!BE374</f>
        <v>95</v>
      </c>
    </row>
    <row r="611" spans="1:52" x14ac:dyDescent="0.25">
      <c r="A611" s="3" t="s">
        <v>54</v>
      </c>
      <c r="B611" s="1" t="s">
        <v>413</v>
      </c>
      <c r="C611" s="11" t="s">
        <v>64</v>
      </c>
      <c r="D611" s="3">
        <v>76536</v>
      </c>
      <c r="E611" s="4">
        <v>622</v>
      </c>
      <c r="F611" s="54"/>
      <c r="G611" s="4">
        <f t="shared" si="755"/>
        <v>435.4</v>
      </c>
      <c r="I611" s="17">
        <f>'[4]01_2021 UPDATE'!K384</f>
        <v>0</v>
      </c>
      <c r="J611" s="4">
        <v>435.4</v>
      </c>
      <c r="L611" s="17">
        <f>'[4]01_2021 UPDATE'!N384</f>
        <v>0</v>
      </c>
      <c r="M611" s="4">
        <f t="shared" ref="M611" si="803">E611*0.65</f>
        <v>404.3</v>
      </c>
      <c r="N611" s="4">
        <f t="shared" ref="N611" si="804">E611*0.75</f>
        <v>466.5</v>
      </c>
      <c r="O611" s="4">
        <f>E611*0.9</f>
        <v>559.80000000000007</v>
      </c>
      <c r="Q611" s="17">
        <f>'[4]01_2021 UPDATE'!S384</f>
        <v>0</v>
      </c>
      <c r="R611" s="4">
        <f t="shared" si="455"/>
        <v>497.6</v>
      </c>
      <c r="T611" s="17">
        <f>'[4]01_2021 UPDATE'!V384</f>
        <v>0</v>
      </c>
      <c r="U611" s="4">
        <v>435.4</v>
      </c>
      <c r="W611" s="17">
        <f>'[4]01_2021 UPDATE'!Y384</f>
        <v>0</v>
      </c>
      <c r="X611" s="4">
        <v>435.4</v>
      </c>
      <c r="Z611" s="17">
        <f>'[4]01_2021 UPDATE'!AB384</f>
        <v>0</v>
      </c>
      <c r="AA611" s="4">
        <f>'[4]01_2021 UPDATE'!AC384</f>
        <v>431.25</v>
      </c>
      <c r="AC611" s="17">
        <f>'[4]01_2021 UPDATE'!AE384</f>
        <v>0</v>
      </c>
      <c r="AD611" s="4">
        <f t="shared" ref="AD611" si="805">E611*0.65</f>
        <v>404.3</v>
      </c>
      <c r="AF611" s="17">
        <f>'[4]01_2021 UPDATE'!AK384</f>
        <v>0</v>
      </c>
      <c r="AG611" s="4">
        <f>E611*0.85</f>
        <v>528.69999999999993</v>
      </c>
      <c r="AI611" s="17">
        <f>'[4]01_2021 UPDATE'!AN384</f>
        <v>0</v>
      </c>
      <c r="AJ611" s="4">
        <f t="shared" si="458"/>
        <v>466.5</v>
      </c>
      <c r="AL611" s="17">
        <f>'[4]01_2021 UPDATE'!AQ384</f>
        <v>0</v>
      </c>
      <c r="AM611" s="4">
        <v>466.5</v>
      </c>
      <c r="AO611" s="17">
        <f>'[4]01_2021 UPDATE'!AT384</f>
        <v>0</v>
      </c>
      <c r="AP611" s="4">
        <v>466.5</v>
      </c>
      <c r="AR611" s="17">
        <f>'[4]01_2021 UPDATE'!AW384</f>
        <v>0</v>
      </c>
      <c r="AS611" s="4">
        <f>E611*0.58</f>
        <v>360.76</v>
      </c>
      <c r="AU611" s="17">
        <f>'[4]01_2021 UPDATE'!AZ384</f>
        <v>0</v>
      </c>
      <c r="AV611" s="4">
        <f>MIN(J611,M611,N611,O611,R611,U611,X611,AA611,AD611,AG611,AJ611,AM611,AP611,AS611)</f>
        <v>360.76</v>
      </c>
      <c r="AW611" s="4">
        <f>MAX(J611,M611,N611,O611,R611,U611,X611,AA611,AD611,AG611,AJ611,AM611,AP611,AS611)</f>
        <v>559.80000000000007</v>
      </c>
      <c r="AX611" s="17">
        <f>'[4]01_2021 UPDATE'!BC384</f>
        <v>0</v>
      </c>
    </row>
    <row r="612" spans="1:52" x14ac:dyDescent="0.25">
      <c r="A612" s="3"/>
      <c r="C612" s="11" t="s">
        <v>56</v>
      </c>
      <c r="D612" s="3">
        <v>76536</v>
      </c>
      <c r="E612" s="4">
        <v>57</v>
      </c>
      <c r="F612" s="54"/>
      <c r="H612" s="4">
        <f>E612*0.7</f>
        <v>39.9</v>
      </c>
      <c r="I612" s="17"/>
      <c r="K612" s="4">
        <f>'[4]01_2021 UPDATE'!M384</f>
        <v>28.73</v>
      </c>
      <c r="L612" s="17"/>
      <c r="P612" s="4">
        <f>'[4]01_2021 UPDATE'!R384</f>
        <v>34.823096640000003</v>
      </c>
      <c r="Q612" s="17"/>
      <c r="S612" s="4">
        <f>'[4]01_2021 UPDATE'!U384</f>
        <v>26.08</v>
      </c>
      <c r="T612" s="17"/>
      <c r="V612" s="4">
        <f>'[4]01_2021 UPDATE'!X384</f>
        <v>38.678086565300006</v>
      </c>
      <c r="W612" s="17"/>
      <c r="Y612" s="4">
        <f>'[4]01_2021 UPDATE'!AA384</f>
        <v>34.581468749999999</v>
      </c>
      <c r="Z612" s="17"/>
      <c r="AB612" s="4">
        <f>'[4]01_2021 UPDATE'!AD384</f>
        <v>41.25</v>
      </c>
      <c r="AC612" s="17"/>
      <c r="AE612" s="4">
        <f>'[4]01_2021 UPDATE'!AJ384</f>
        <v>33.372134279999997</v>
      </c>
      <c r="AF612" s="17"/>
      <c r="AH612" s="4">
        <f>'[4]01_2021 UPDATE'!AM384</f>
        <v>37.725021360000007</v>
      </c>
      <c r="AI612" s="17"/>
      <c r="AK612" s="4">
        <f>'[4]01_2021 UPDATE'!AP384</f>
        <v>34.823096640000003</v>
      </c>
      <c r="AL612" s="17"/>
      <c r="AN612" s="4">
        <f>'[4]01_2021 UPDATE'!AS384</f>
        <v>34.823096640000003</v>
      </c>
      <c r="AO612" s="17"/>
      <c r="AQ612" s="4">
        <f>'[4]01_2021 UPDATE'!AV384</f>
        <v>34.823096640000003</v>
      </c>
      <c r="AR612" s="17"/>
      <c r="AT612" s="4">
        <f>'[4]01_2021 UPDATE'!AY384</f>
        <v>36.266146329999998</v>
      </c>
      <c r="AU612" s="17"/>
      <c r="AX612" s="17"/>
      <c r="AY612" s="4">
        <f>'[4]01_2021 UPDATE'!BD384</f>
        <v>26.08</v>
      </c>
      <c r="AZ612" s="4">
        <f>'[4]01_2021 UPDATE'!BE384</f>
        <v>41.25</v>
      </c>
    </row>
    <row r="613" spans="1:52" x14ac:dyDescent="0.25">
      <c r="A613" s="3" t="s">
        <v>54</v>
      </c>
      <c r="B613" s="1" t="s">
        <v>414</v>
      </c>
      <c r="C613" s="11" t="s">
        <v>64</v>
      </c>
      <c r="D613" s="3">
        <v>76604</v>
      </c>
      <c r="E613" s="4">
        <v>589</v>
      </c>
      <c r="F613" s="54"/>
      <c r="G613" s="4">
        <f t="shared" si="755"/>
        <v>412.29999999999995</v>
      </c>
      <c r="I613" s="17">
        <f>'[4]01_2021 UPDATE'!K386</f>
        <v>0</v>
      </c>
      <c r="J613" s="4">
        <v>412.29999999999995</v>
      </c>
      <c r="L613" s="17">
        <f>'[4]01_2021 UPDATE'!N386</f>
        <v>0</v>
      </c>
      <c r="M613" s="4">
        <f t="shared" ref="M613" si="806">E613*0.65</f>
        <v>382.85</v>
      </c>
      <c r="N613" s="4">
        <f t="shared" ref="N613" si="807">E613*0.75</f>
        <v>441.75</v>
      </c>
      <c r="O613" s="4">
        <f>E613*0.9</f>
        <v>530.1</v>
      </c>
      <c r="Q613" s="17">
        <f>'[4]01_2021 UPDATE'!S386</f>
        <v>0</v>
      </c>
      <c r="R613" s="4">
        <f t="shared" si="455"/>
        <v>471.20000000000005</v>
      </c>
      <c r="T613" s="17">
        <f>'[4]01_2021 UPDATE'!V386</f>
        <v>0</v>
      </c>
      <c r="U613" s="4">
        <v>412.29999999999995</v>
      </c>
      <c r="W613" s="17">
        <f>'[4]01_2021 UPDATE'!Y386</f>
        <v>0</v>
      </c>
      <c r="X613" s="4">
        <v>412.29999999999995</v>
      </c>
      <c r="Z613" s="17">
        <f>'[4]01_2021 UPDATE'!AB386</f>
        <v>0</v>
      </c>
      <c r="AA613" s="4">
        <f>'[4]01_2021 UPDATE'!AC386</f>
        <v>408.75</v>
      </c>
      <c r="AC613" s="17">
        <f>'[4]01_2021 UPDATE'!AE386</f>
        <v>0</v>
      </c>
      <c r="AD613" s="4">
        <f t="shared" ref="AD613" si="808">E613*0.65</f>
        <v>382.85</v>
      </c>
      <c r="AF613" s="17">
        <f>'[4]01_2021 UPDATE'!AK386</f>
        <v>0</v>
      </c>
      <c r="AG613" s="4">
        <f>E613*0.85</f>
        <v>500.65</v>
      </c>
      <c r="AI613" s="17">
        <f>'[4]01_2021 UPDATE'!AN386</f>
        <v>0</v>
      </c>
      <c r="AJ613" s="4">
        <f t="shared" si="458"/>
        <v>441.75</v>
      </c>
      <c r="AL613" s="17">
        <f>'[4]01_2021 UPDATE'!AQ386</f>
        <v>0</v>
      </c>
      <c r="AM613" s="4">
        <v>441.75</v>
      </c>
      <c r="AO613" s="17">
        <f>'[4]01_2021 UPDATE'!AT386</f>
        <v>0</v>
      </c>
      <c r="AP613" s="4">
        <v>441.75</v>
      </c>
      <c r="AR613" s="17">
        <f>'[4]01_2021 UPDATE'!AW386</f>
        <v>0</v>
      </c>
      <c r="AS613" s="4">
        <f>E613*0.58</f>
        <v>341.62</v>
      </c>
      <c r="AU613" s="17">
        <f>'[4]01_2021 UPDATE'!AZ386</f>
        <v>0</v>
      </c>
      <c r="AV613" s="4">
        <f>MIN(J613,M613,N613,O613,R613,U613,X613,AA613,AD613,AG613,AJ613,AM613,AP613,AS613)</f>
        <v>341.62</v>
      </c>
      <c r="AW613" s="4">
        <f>MAX(J613,M613,N613,O613,R613,U613,X613,AA613,AD613,AG613,AJ613,AM613,AP613,AS613)</f>
        <v>530.1</v>
      </c>
      <c r="AX613" s="17">
        <f>'[4]01_2021 UPDATE'!BC386</f>
        <v>0</v>
      </c>
    </row>
    <row r="614" spans="1:52" x14ac:dyDescent="0.25">
      <c r="A614" s="3"/>
      <c r="C614" s="11" t="s">
        <v>56</v>
      </c>
      <c r="D614" s="3">
        <v>76604</v>
      </c>
      <c r="E614" s="4">
        <v>57</v>
      </c>
      <c r="F614" s="54"/>
      <c r="H614" s="4">
        <f>E614*0.7</f>
        <v>39.9</v>
      </c>
      <c r="I614" s="17"/>
      <c r="K614" s="4">
        <f>'[4]01_2021 UPDATE'!M386</f>
        <v>29.43</v>
      </c>
      <c r="L614" s="17"/>
      <c r="P614" s="4">
        <f>'[4]01_2021 UPDATE'!R386</f>
        <v>35.674965</v>
      </c>
      <c r="Q614" s="17"/>
      <c r="S614" s="4">
        <f>'[4]01_2021 UPDATE'!U386</f>
        <v>25.46</v>
      </c>
      <c r="T614" s="17"/>
      <c r="V614" s="4">
        <f>'[4]01_2021 UPDATE'!X386</f>
        <v>37.725143337700004</v>
      </c>
      <c r="W614" s="17"/>
      <c r="Y614" s="4">
        <f>'[4]01_2021 UPDATE'!AA386</f>
        <v>34.107750000000003</v>
      </c>
      <c r="Z614" s="17"/>
      <c r="AB614" s="4">
        <f>'[4]01_2021 UPDATE'!AD386</f>
        <v>41.25</v>
      </c>
      <c r="AC614" s="17"/>
      <c r="AE614" s="4">
        <f>'[4]01_2021 UPDATE'!AJ386</f>
        <v>34.188508124999998</v>
      </c>
      <c r="AF614" s="17"/>
      <c r="AH614" s="4">
        <f>'[4]01_2021 UPDATE'!AM386</f>
        <v>38.647878750000004</v>
      </c>
      <c r="AI614" s="17"/>
      <c r="AK614" s="4">
        <f>'[4]01_2021 UPDATE'!AP386</f>
        <v>35.674965</v>
      </c>
      <c r="AL614" s="17"/>
      <c r="AN614" s="4">
        <f>'[4]01_2021 UPDATE'!AS386</f>
        <v>35.674965</v>
      </c>
      <c r="AO614" s="17"/>
      <c r="AQ614" s="4">
        <f>'[4]01_2021 UPDATE'!AV386</f>
        <v>35.674965</v>
      </c>
      <c r="AR614" s="17"/>
      <c r="AT614" s="4">
        <f>'[4]01_2021 UPDATE'!AY386</f>
        <v>34.898462485000003</v>
      </c>
      <c r="AU614" s="17"/>
      <c r="AX614" s="17"/>
      <c r="AY614" s="4">
        <f>'[4]01_2021 UPDATE'!BD386</f>
        <v>25.46</v>
      </c>
      <c r="AZ614" s="4">
        <f>'[4]01_2021 UPDATE'!BE386</f>
        <v>41.25</v>
      </c>
    </row>
    <row r="615" spans="1:52" x14ac:dyDescent="0.25">
      <c r="A615" s="3" t="s">
        <v>54</v>
      </c>
      <c r="B615" s="1" t="s">
        <v>415</v>
      </c>
      <c r="C615" s="11" t="s">
        <v>64</v>
      </c>
      <c r="D615" s="3">
        <v>76770</v>
      </c>
      <c r="E615" s="4">
        <v>622</v>
      </c>
      <c r="F615" s="54"/>
      <c r="G615" s="4">
        <f t="shared" si="755"/>
        <v>435.4</v>
      </c>
      <c r="I615" s="17">
        <f>'[4]01_2021 UPDATE'!K387</f>
        <v>0</v>
      </c>
      <c r="J615" s="4">
        <v>435.4</v>
      </c>
      <c r="L615" s="17">
        <f>'[4]01_2021 UPDATE'!N387</f>
        <v>0</v>
      </c>
      <c r="M615" s="4">
        <f t="shared" ref="M615" si="809">E615*0.65</f>
        <v>404.3</v>
      </c>
      <c r="N615" s="4">
        <f t="shared" ref="N615" si="810">E615*0.75</f>
        <v>466.5</v>
      </c>
      <c r="O615" s="4">
        <f>E615*0.9</f>
        <v>559.80000000000007</v>
      </c>
      <c r="Q615" s="17">
        <f>'[4]01_2021 UPDATE'!S387</f>
        <v>0</v>
      </c>
      <c r="R615" s="4">
        <f t="shared" si="455"/>
        <v>497.6</v>
      </c>
      <c r="T615" s="17">
        <f>'[4]01_2021 UPDATE'!V387</f>
        <v>0</v>
      </c>
      <c r="U615" s="4">
        <v>435.4</v>
      </c>
      <c r="W615" s="17">
        <f>'[4]01_2021 UPDATE'!Y387</f>
        <v>0</v>
      </c>
      <c r="X615" s="4">
        <v>435.4</v>
      </c>
      <c r="Z615" s="17">
        <f>'[4]01_2021 UPDATE'!AB387</f>
        <v>0</v>
      </c>
      <c r="AA615" s="4">
        <f>'[4]01_2021 UPDATE'!AC387</f>
        <v>450</v>
      </c>
      <c r="AC615" s="17">
        <f>'[4]01_2021 UPDATE'!AE387</f>
        <v>0</v>
      </c>
      <c r="AD615" s="4">
        <f t="shared" ref="AD615" si="811">E615*0.65</f>
        <v>404.3</v>
      </c>
      <c r="AF615" s="17">
        <f>'[4]01_2021 UPDATE'!AK387</f>
        <v>0</v>
      </c>
      <c r="AG615" s="4">
        <f>E615*0.85</f>
        <v>528.69999999999993</v>
      </c>
      <c r="AI615" s="17">
        <f>'[4]01_2021 UPDATE'!AN387</f>
        <v>0</v>
      </c>
      <c r="AJ615" s="4">
        <f t="shared" si="458"/>
        <v>466.5</v>
      </c>
      <c r="AL615" s="17">
        <f>'[4]01_2021 UPDATE'!AQ387</f>
        <v>0</v>
      </c>
      <c r="AM615" s="4">
        <v>466.5</v>
      </c>
      <c r="AO615" s="17">
        <f>'[4]01_2021 UPDATE'!AT387</f>
        <v>0</v>
      </c>
      <c r="AP615" s="4">
        <v>466.5</v>
      </c>
      <c r="AR615" s="17">
        <f>'[4]01_2021 UPDATE'!AW387</f>
        <v>0</v>
      </c>
      <c r="AS615" s="4">
        <f>E615*0.58</f>
        <v>360.76</v>
      </c>
      <c r="AU615" s="17">
        <f>'[4]01_2021 UPDATE'!AZ387</f>
        <v>0</v>
      </c>
      <c r="AV615" s="4">
        <f>MIN(J615,M615,N615,O615,R615,U615,X615,AA615,AD615,AG615,AJ615,AM615,AP615,AS615)</f>
        <v>360.76</v>
      </c>
      <c r="AW615" s="4">
        <f>MAX(J615,M615,N615,O615,R615,U615,X615,AA615,AD615,AG615,AJ615,AM615,AP615,AS615)</f>
        <v>559.80000000000007</v>
      </c>
      <c r="AX615" s="17">
        <f>'[4]01_2021 UPDATE'!BC387</f>
        <v>0</v>
      </c>
    </row>
    <row r="616" spans="1:52" x14ac:dyDescent="0.25">
      <c r="A616" s="3"/>
      <c r="C616" s="11" t="s">
        <v>56</v>
      </c>
      <c r="D616" s="3">
        <v>76770</v>
      </c>
      <c r="E616" s="4">
        <v>88</v>
      </c>
      <c r="F616" s="54"/>
      <c r="H616" s="4">
        <f>E616*0.7</f>
        <v>61.599999999999994</v>
      </c>
      <c r="I616" s="17"/>
      <c r="K616" s="4">
        <f>'[4]01_2021 UPDATE'!M387</f>
        <v>37.369999999999997</v>
      </c>
      <c r="L616" s="17"/>
      <c r="P616" s="4">
        <f>'[4]01_2021 UPDATE'!R387</f>
        <v>50.460316200000001</v>
      </c>
      <c r="Q616" s="17"/>
      <c r="S616" s="4">
        <f>'[4]01_2021 UPDATE'!U387</f>
        <v>37.96</v>
      </c>
      <c r="T616" s="17"/>
      <c r="V616" s="4">
        <f>'[4]01_2021 UPDATE'!X387</f>
        <v>55.694450567600008</v>
      </c>
      <c r="W616" s="17"/>
      <c r="Y616" s="4">
        <f>'[4]01_2021 UPDATE'!AA387</f>
        <v>51.161625000000008</v>
      </c>
      <c r="Z616" s="17"/>
      <c r="AB616" s="4">
        <f>'[4]01_2021 UPDATE'!AD387</f>
        <v>63.75</v>
      </c>
      <c r="AC616" s="17"/>
      <c r="AE616" s="4">
        <f>'[4]01_2021 UPDATE'!AJ387</f>
        <v>48.357803024999996</v>
      </c>
      <c r="AF616" s="17"/>
      <c r="AH616" s="4">
        <f>'[4]01_2021 UPDATE'!AM387</f>
        <v>54.665342549999998</v>
      </c>
      <c r="AI616" s="17"/>
      <c r="AK616" s="4">
        <f>'[4]01_2021 UPDATE'!AP387</f>
        <v>50.460316200000001</v>
      </c>
      <c r="AL616" s="17"/>
      <c r="AN616" s="4">
        <f>'[4]01_2021 UPDATE'!AS387</f>
        <v>50.460316200000001</v>
      </c>
      <c r="AO616" s="17"/>
      <c r="AQ616" s="4">
        <f>'[4]01_2021 UPDATE'!AV387</f>
        <v>50.460316200000001</v>
      </c>
      <c r="AR616" s="17"/>
      <c r="AT616" s="4">
        <f>'[4]01_2021 UPDATE'!AY387</f>
        <v>52.125152284999999</v>
      </c>
      <c r="AU616" s="17"/>
      <c r="AX616" s="17"/>
      <c r="AY616" s="4">
        <f>'[4]01_2021 UPDATE'!BD387</f>
        <v>37.369999999999997</v>
      </c>
      <c r="AZ616" s="4">
        <f>'[4]01_2021 UPDATE'!BE387</f>
        <v>63.75</v>
      </c>
    </row>
    <row r="617" spans="1:52" x14ac:dyDescent="0.25">
      <c r="A617" s="3" t="s">
        <v>54</v>
      </c>
      <c r="B617" s="1" t="s">
        <v>416</v>
      </c>
      <c r="C617" s="11" t="s">
        <v>64</v>
      </c>
      <c r="D617" s="3">
        <v>76881</v>
      </c>
      <c r="E617" s="4">
        <v>340</v>
      </c>
      <c r="F617" s="54"/>
      <c r="G617" s="4">
        <f t="shared" si="755"/>
        <v>237.99999999999997</v>
      </c>
      <c r="I617" s="17">
        <f>'[4]01_2021 UPDATE'!K394</f>
        <v>0</v>
      </c>
      <c r="J617" s="4">
        <v>237.99999999999997</v>
      </c>
      <c r="L617" s="17">
        <f>'[4]01_2021 UPDATE'!N394</f>
        <v>0</v>
      </c>
      <c r="M617" s="4">
        <f t="shared" ref="M617" si="812">E617*0.65</f>
        <v>221</v>
      </c>
      <c r="N617" s="4">
        <f t="shared" ref="N617" si="813">E617*0.75</f>
        <v>255</v>
      </c>
      <c r="O617" s="4">
        <f>E617*0.9</f>
        <v>306</v>
      </c>
      <c r="Q617" s="17">
        <f>'[4]01_2021 UPDATE'!S394</f>
        <v>0</v>
      </c>
      <c r="R617" s="4">
        <f t="shared" si="455"/>
        <v>272</v>
      </c>
      <c r="T617" s="17">
        <f>'[4]01_2021 UPDATE'!V394</f>
        <v>0</v>
      </c>
      <c r="U617" s="4">
        <v>237.99999999999997</v>
      </c>
      <c r="W617" s="17">
        <f>'[4]01_2021 UPDATE'!Y394</f>
        <v>0</v>
      </c>
      <c r="X617" s="4">
        <v>237.99999999999997</v>
      </c>
      <c r="Z617" s="17">
        <f>'[4]01_2021 UPDATE'!AB394</f>
        <v>0</v>
      </c>
      <c r="AA617" s="4">
        <f>'[4]01_2021 UPDATE'!AC394</f>
        <v>236.25</v>
      </c>
      <c r="AC617" s="17">
        <f>'[4]01_2021 UPDATE'!AE394</f>
        <v>0</v>
      </c>
      <c r="AD617" s="4">
        <f t="shared" ref="AD617" si="814">E617*0.65</f>
        <v>221</v>
      </c>
      <c r="AF617" s="17">
        <f>'[4]01_2021 UPDATE'!AK394</f>
        <v>0</v>
      </c>
      <c r="AG617" s="4">
        <f>E617*0.85</f>
        <v>289</v>
      </c>
      <c r="AI617" s="17">
        <f>'[4]01_2021 UPDATE'!AN394</f>
        <v>0</v>
      </c>
      <c r="AJ617" s="4">
        <f t="shared" si="458"/>
        <v>255</v>
      </c>
      <c r="AL617" s="17">
        <f>'[4]01_2021 UPDATE'!AQ394</f>
        <v>0</v>
      </c>
      <c r="AM617" s="4">
        <v>255</v>
      </c>
      <c r="AO617" s="17">
        <f>'[4]01_2021 UPDATE'!AT394</f>
        <v>0</v>
      </c>
      <c r="AP617" s="4">
        <v>255</v>
      </c>
      <c r="AR617" s="17">
        <f>'[4]01_2021 UPDATE'!AW394</f>
        <v>0</v>
      </c>
      <c r="AS617" s="4">
        <f>E617*0.58</f>
        <v>197.2</v>
      </c>
      <c r="AU617" s="17">
        <f>'[4]01_2021 UPDATE'!AZ394</f>
        <v>0</v>
      </c>
      <c r="AV617" s="4">
        <f>MIN(J617,M617,N617,O617,R617,U617,X617,AA617,AD617,AG617,AJ617,AM617,AP617,AS617)</f>
        <v>197.2</v>
      </c>
      <c r="AW617" s="4">
        <f>MAX(J617,M617,N617,O617,R617,U617,X617,AA617,AD617,AG617,AJ617,AM617,AP617,AS617)</f>
        <v>306</v>
      </c>
      <c r="AX617" s="17">
        <f>'[4]01_2021 UPDATE'!BC394</f>
        <v>0</v>
      </c>
    </row>
    <row r="618" spans="1:52" x14ac:dyDescent="0.25">
      <c r="A618" s="3"/>
      <c r="C618" s="11" t="s">
        <v>56</v>
      </c>
      <c r="D618" s="3">
        <v>76881</v>
      </c>
      <c r="E618" s="4">
        <v>72</v>
      </c>
      <c r="F618" s="54"/>
      <c r="H618" s="4">
        <f>E618*0.7</f>
        <v>50.4</v>
      </c>
      <c r="I618" s="17"/>
      <c r="K618" s="4">
        <f>'[4]01_2021 UPDATE'!M394</f>
        <v>32.01</v>
      </c>
      <c r="L618" s="17"/>
      <c r="P618" s="4">
        <f>'[4]01_2021 UPDATE'!R394</f>
        <v>38.804834160000006</v>
      </c>
      <c r="Q618" s="17"/>
      <c r="S618" s="4">
        <f>'[4]01_2021 UPDATE'!U394</f>
        <v>28.75</v>
      </c>
      <c r="T618" s="17"/>
      <c r="V618" s="4">
        <f>'[4]01_2021 UPDATE'!X394</f>
        <v>39.986705786299993</v>
      </c>
      <c r="W618" s="17"/>
      <c r="Y618" s="4">
        <f>'[4]01_2021 UPDATE'!AA394</f>
        <v>35</v>
      </c>
      <c r="Z618" s="17"/>
      <c r="AB618" s="4">
        <f>'[4]01_2021 UPDATE'!AD394</f>
        <v>52.5</v>
      </c>
      <c r="AC618" s="17"/>
      <c r="AE618" s="4">
        <f>'[4]01_2021 UPDATE'!AJ394</f>
        <v>37.187966070000002</v>
      </c>
      <c r="AF618" s="17"/>
      <c r="AH618" s="4">
        <f>'[4]01_2021 UPDATE'!AM394</f>
        <v>42.038570340000007</v>
      </c>
      <c r="AI618" s="17"/>
      <c r="AK618" s="4">
        <f>'[4]01_2021 UPDATE'!AP394</f>
        <v>38.804834160000006</v>
      </c>
      <c r="AL618" s="17"/>
      <c r="AN618" s="4">
        <f>'[4]01_2021 UPDATE'!AS394</f>
        <v>38.804834160000006</v>
      </c>
      <c r="AO618" s="17"/>
      <c r="AQ618" s="4">
        <f>'[4]01_2021 UPDATE'!AV394</f>
        <v>38.804834160000006</v>
      </c>
      <c r="AR618" s="17"/>
      <c r="AT618" s="4">
        <f>'[4]01_2021 UPDATE'!AY394</f>
        <v>40.795360222499994</v>
      </c>
      <c r="AU618" s="17"/>
      <c r="AX618" s="17"/>
      <c r="AY618" s="4">
        <f>'[4]01_2021 UPDATE'!BD394</f>
        <v>28.75</v>
      </c>
      <c r="AZ618" s="4">
        <f>'[4]01_2021 UPDATE'!BE394</f>
        <v>52.5</v>
      </c>
    </row>
    <row r="619" spans="1:52" x14ac:dyDescent="0.25">
      <c r="A619" s="3" t="s">
        <v>54</v>
      </c>
      <c r="B619" s="1" t="s">
        <v>417</v>
      </c>
      <c r="C619" s="11" t="s">
        <v>64</v>
      </c>
      <c r="D619" s="3">
        <v>76882</v>
      </c>
      <c r="E619" s="4">
        <v>400</v>
      </c>
      <c r="F619" s="54"/>
      <c r="G619" s="4">
        <f t="shared" si="755"/>
        <v>280</v>
      </c>
      <c r="I619" s="17">
        <f>'[4]01_2021 UPDATE'!K395</f>
        <v>0</v>
      </c>
      <c r="J619" s="4">
        <v>280</v>
      </c>
      <c r="L619" s="17">
        <f>'[4]01_2021 UPDATE'!N395</f>
        <v>0</v>
      </c>
      <c r="M619" s="4">
        <f t="shared" ref="M619" si="815">E619*0.65</f>
        <v>260</v>
      </c>
      <c r="N619" s="4">
        <f t="shared" ref="N619" si="816">E619*0.75</f>
        <v>300</v>
      </c>
      <c r="O619" s="4">
        <f>E619*0.9</f>
        <v>360</v>
      </c>
      <c r="Q619" s="17">
        <f>'[4]01_2021 UPDATE'!S395</f>
        <v>0</v>
      </c>
      <c r="R619" s="4">
        <f t="shared" si="455"/>
        <v>320</v>
      </c>
      <c r="T619" s="17">
        <f>'[4]01_2021 UPDATE'!V395</f>
        <v>0</v>
      </c>
      <c r="U619" s="4">
        <v>280</v>
      </c>
      <c r="W619" s="17">
        <f>'[4]01_2021 UPDATE'!Y395</f>
        <v>0</v>
      </c>
      <c r="X619" s="4">
        <v>280</v>
      </c>
      <c r="Z619" s="17">
        <f>'[4]01_2021 UPDATE'!AB395</f>
        <v>0</v>
      </c>
      <c r="AA619" s="4">
        <f>'[4]01_2021 UPDATE'!AC395</f>
        <v>277.5</v>
      </c>
      <c r="AC619" s="17">
        <f>'[4]01_2021 UPDATE'!AE395</f>
        <v>0</v>
      </c>
      <c r="AD619" s="4">
        <f t="shared" ref="AD619" si="817">E619*0.65</f>
        <v>260</v>
      </c>
      <c r="AF619" s="17">
        <f>'[4]01_2021 UPDATE'!AK395</f>
        <v>0</v>
      </c>
      <c r="AG619" s="4">
        <f>E619*0.85</f>
        <v>340</v>
      </c>
      <c r="AI619" s="17">
        <f>'[4]01_2021 UPDATE'!AN395</f>
        <v>0</v>
      </c>
      <c r="AJ619" s="4">
        <f t="shared" si="458"/>
        <v>300</v>
      </c>
      <c r="AL619" s="17">
        <f>'[4]01_2021 UPDATE'!AQ395</f>
        <v>0</v>
      </c>
      <c r="AM619" s="4">
        <v>300</v>
      </c>
      <c r="AO619" s="17">
        <f>'[4]01_2021 UPDATE'!AT395</f>
        <v>0</v>
      </c>
      <c r="AP619" s="4">
        <v>300</v>
      </c>
      <c r="AR619" s="17">
        <f>'[4]01_2021 UPDATE'!AW395</f>
        <v>0</v>
      </c>
      <c r="AS619" s="4">
        <f>E619*0.58</f>
        <v>231.99999999999997</v>
      </c>
      <c r="AU619" s="17">
        <f>'[4]01_2021 UPDATE'!AZ395</f>
        <v>0</v>
      </c>
      <c r="AV619" s="4">
        <f>MIN(J619,M619,N619,O619,R619,U619,X619,AA619,AD619,AG619,AJ619,AM619,AP619,AS619)</f>
        <v>231.99999999999997</v>
      </c>
      <c r="AW619" s="4">
        <f>MAX(J619,M619,N619,O619,R619,U619,X619,AA619,AD619,AG619,AJ619,AM619,AP619,AS619)</f>
        <v>360</v>
      </c>
      <c r="AX619" s="17">
        <f>'[4]01_2021 UPDATE'!BC395</f>
        <v>0</v>
      </c>
    </row>
    <row r="620" spans="1:52" x14ac:dyDescent="0.25">
      <c r="A620" s="3"/>
      <c r="C620" s="11" t="s">
        <v>56</v>
      </c>
      <c r="D620" s="3">
        <v>76882</v>
      </c>
      <c r="E620" s="4">
        <v>52</v>
      </c>
      <c r="F620" s="54"/>
      <c r="H620" s="4">
        <f>E620*0.7</f>
        <v>36.4</v>
      </c>
      <c r="I620" s="17"/>
      <c r="K620" s="4">
        <f>'[4]01_2021 UPDATE'!M395</f>
        <v>24.8</v>
      </c>
      <c r="L620" s="17"/>
      <c r="P620" s="4">
        <f>'[4]01_2021 UPDATE'!R395</f>
        <v>30.05748432</v>
      </c>
      <c r="Q620" s="17"/>
      <c r="S620" s="4">
        <f>'[4]01_2021 UPDATE'!U395</f>
        <v>19.940000000000001</v>
      </c>
      <c r="T620" s="17"/>
      <c r="V620" s="4">
        <f>'[4]01_2021 UPDATE'!X395</f>
        <v>27.729305749599995</v>
      </c>
      <c r="W620" s="17"/>
      <c r="Y620" s="4">
        <f>'[4]01_2021 UPDATE'!AA395</f>
        <v>25</v>
      </c>
      <c r="Z620" s="17"/>
      <c r="AB620" s="4">
        <f>'[4]01_2021 UPDATE'!AD395</f>
        <v>37.5</v>
      </c>
      <c r="AC620" s="17"/>
      <c r="AE620" s="4">
        <f>'[4]01_2021 UPDATE'!AJ395</f>
        <v>28.80508914</v>
      </c>
      <c r="AF620" s="17"/>
      <c r="AH620" s="4">
        <f>'[4]01_2021 UPDATE'!AM395</f>
        <v>32.562274680000002</v>
      </c>
      <c r="AI620" s="17"/>
      <c r="AK620" s="4">
        <f>'[4]01_2021 UPDATE'!AP395</f>
        <v>30.05748432</v>
      </c>
      <c r="AL620" s="17"/>
      <c r="AN620" s="4">
        <f>'[4]01_2021 UPDATE'!AS395</f>
        <v>30.05748432</v>
      </c>
      <c r="AO620" s="17"/>
      <c r="AQ620" s="4">
        <f>'[4]01_2021 UPDATE'!AV395</f>
        <v>30.05748432</v>
      </c>
      <c r="AR620" s="17"/>
      <c r="AT620" s="4">
        <f>'[4]01_2021 UPDATE'!AY395</f>
        <v>31.736932437499995</v>
      </c>
      <c r="AU620" s="17"/>
      <c r="AX620" s="17"/>
      <c r="AY620" s="4">
        <f>'[4]01_2021 UPDATE'!BD395</f>
        <v>19.940000000000001</v>
      </c>
      <c r="AZ620" s="4">
        <f>'[4]01_2021 UPDATE'!BE395</f>
        <v>37.5</v>
      </c>
    </row>
    <row r="621" spans="1:52" x14ac:dyDescent="0.25">
      <c r="A621" s="3" t="s">
        <v>54</v>
      </c>
      <c r="B621" s="1" t="s">
        <v>418</v>
      </c>
      <c r="C621" s="11" t="s">
        <v>64</v>
      </c>
      <c r="D621" s="3">
        <v>78227</v>
      </c>
      <c r="E621" s="4">
        <v>2392</v>
      </c>
      <c r="F621" s="54"/>
      <c r="G621" s="4">
        <f t="shared" si="755"/>
        <v>1674.3999999999999</v>
      </c>
      <c r="I621" s="17">
        <f>'[4]01_2021 UPDATE'!K411</f>
        <v>0</v>
      </c>
      <c r="J621" s="4">
        <v>1674.3999999999999</v>
      </c>
      <c r="L621" s="17">
        <f>'[4]01_2021 UPDATE'!N411</f>
        <v>0</v>
      </c>
      <c r="M621" s="4">
        <f t="shared" ref="M621" si="818">E621*0.65</f>
        <v>1554.8</v>
      </c>
      <c r="N621" s="4">
        <f t="shared" ref="N621" si="819">E621*0.75</f>
        <v>1794</v>
      </c>
      <c r="O621" s="4">
        <f>E621*0.9</f>
        <v>2152.8000000000002</v>
      </c>
      <c r="Q621" s="17">
        <f>'[4]01_2021 UPDATE'!S411</f>
        <v>0</v>
      </c>
      <c r="R621" s="4">
        <f t="shared" si="455"/>
        <v>1913.6000000000001</v>
      </c>
      <c r="T621" s="17">
        <f>'[4]01_2021 UPDATE'!V411</f>
        <v>0</v>
      </c>
      <c r="U621" s="4">
        <v>1674.3999999999999</v>
      </c>
      <c r="W621" s="17">
        <f>'[4]01_2021 UPDATE'!Y411</f>
        <v>0</v>
      </c>
      <c r="X621" s="4">
        <v>1674.3999999999999</v>
      </c>
      <c r="Z621" s="17">
        <f>'[4]01_2021 UPDATE'!AB411</f>
        <v>0</v>
      </c>
      <c r="AA621" s="4">
        <f>'[4]01_2021 UPDATE'!AC411</f>
        <v>1612.5</v>
      </c>
      <c r="AC621" s="17">
        <f>'[4]01_2021 UPDATE'!AE411</f>
        <v>0</v>
      </c>
      <c r="AD621" s="4">
        <f t="shared" ref="AD621" si="820">E621*0.65</f>
        <v>1554.8</v>
      </c>
      <c r="AF621" s="17">
        <f>'[4]01_2021 UPDATE'!AK411</f>
        <v>0</v>
      </c>
      <c r="AG621" s="4">
        <f>E621*0.85</f>
        <v>2033.2</v>
      </c>
      <c r="AI621" s="17">
        <f>'[4]01_2021 UPDATE'!AN411</f>
        <v>0</v>
      </c>
      <c r="AJ621" s="4">
        <f t="shared" si="458"/>
        <v>1794</v>
      </c>
      <c r="AL621" s="17">
        <f>'[4]01_2021 UPDATE'!AQ411</f>
        <v>0</v>
      </c>
      <c r="AM621" s="4">
        <v>1794</v>
      </c>
      <c r="AO621" s="17">
        <f>'[4]01_2021 UPDATE'!AT411</f>
        <v>0</v>
      </c>
      <c r="AP621" s="4">
        <v>1794</v>
      </c>
      <c r="AR621" s="17">
        <f>'[4]01_2021 UPDATE'!AW411</f>
        <v>0</v>
      </c>
      <c r="AS621" s="4">
        <f>E621*0.58</f>
        <v>1387.36</v>
      </c>
      <c r="AU621" s="17">
        <f>'[4]01_2021 UPDATE'!AZ411</f>
        <v>0</v>
      </c>
      <c r="AV621" s="4">
        <f>MIN(J621,M621,N621,O621,R621,U621,X621,AA621,AD621,AG621,AJ621,AM621,AP621,AS621)</f>
        <v>1387.36</v>
      </c>
      <c r="AW621" s="4">
        <f>MAX(J621,M621,N621,O621,R621,U621,X621,AA621,AD621,AG621,AJ621,AM621,AP621,AS621)</f>
        <v>2152.8000000000002</v>
      </c>
      <c r="AX621" s="17">
        <f>'[4]01_2021 UPDATE'!BC411</f>
        <v>0</v>
      </c>
    </row>
    <row r="622" spans="1:52" x14ac:dyDescent="0.25">
      <c r="A622" s="3"/>
      <c r="C622" s="11" t="s">
        <v>56</v>
      </c>
      <c r="D622" s="3">
        <v>78227</v>
      </c>
      <c r="E622" s="4">
        <v>124</v>
      </c>
      <c r="F622" s="54"/>
      <c r="H622" s="4">
        <f>E622*0.7</f>
        <v>86.8</v>
      </c>
      <c r="I622" s="17"/>
      <c r="K622" s="4">
        <f>'[4]01_2021 UPDATE'!M411</f>
        <v>45.58</v>
      </c>
      <c r="L622" s="17"/>
      <c r="P622" s="4">
        <f>'[4]01_2021 UPDATE'!R411</f>
        <v>55.252779480000008</v>
      </c>
      <c r="Q622" s="17"/>
      <c r="S622" s="4">
        <f>'[4]01_2021 UPDATE'!U411</f>
        <v>42.06</v>
      </c>
      <c r="T622" s="17"/>
      <c r="V622" s="4">
        <f>'[4]01_2021 UPDATE'!X411</f>
        <v>60</v>
      </c>
      <c r="W622" s="17"/>
      <c r="Y622" s="4">
        <f>'[4]01_2021 UPDATE'!AA411</f>
        <v>60</v>
      </c>
      <c r="Z622" s="17"/>
      <c r="AB622" s="4">
        <f>'[4]01_2021 UPDATE'!AD411</f>
        <v>90</v>
      </c>
      <c r="AC622" s="17"/>
      <c r="AE622" s="4">
        <f>'[4]01_2021 UPDATE'!AJ411</f>
        <v>52.950580335000005</v>
      </c>
      <c r="AF622" s="17"/>
      <c r="AH622" s="4">
        <f>'[4]01_2021 UPDATE'!AM411</f>
        <v>59.857177770000014</v>
      </c>
      <c r="AI622" s="17"/>
      <c r="AK622" s="4">
        <f>'[4]01_2021 UPDATE'!AP411</f>
        <v>55.252779480000008</v>
      </c>
      <c r="AL622" s="17"/>
      <c r="AN622" s="4">
        <f>'[4]01_2021 UPDATE'!AS411</f>
        <v>55.252779480000008</v>
      </c>
      <c r="AO622" s="17"/>
      <c r="AQ622" s="4">
        <f>'[4]01_2021 UPDATE'!AV411</f>
        <v>55.252779480000008</v>
      </c>
      <c r="AR622" s="17"/>
      <c r="AT622" s="4">
        <f>'[4]01_2021 UPDATE'!AY411</f>
        <v>57.566155407499991</v>
      </c>
      <c r="AU622" s="17"/>
      <c r="AX622" s="17"/>
      <c r="AY622" s="4">
        <f>'[4]01_2021 UPDATE'!BD411</f>
        <v>42.06</v>
      </c>
      <c r="AZ622" s="4">
        <f>'[4]01_2021 UPDATE'!BE411</f>
        <v>90</v>
      </c>
    </row>
    <row r="623" spans="1:52" x14ac:dyDescent="0.25">
      <c r="A623" s="3" t="s">
        <v>54</v>
      </c>
      <c r="B623" s="1" t="s">
        <v>419</v>
      </c>
      <c r="C623" s="11" t="s">
        <v>64</v>
      </c>
      <c r="D623" s="3">
        <v>78306</v>
      </c>
      <c r="E623" s="4">
        <v>1697</v>
      </c>
      <c r="F623" s="54"/>
      <c r="G623" s="4">
        <f t="shared" si="755"/>
        <v>1187.8999999999999</v>
      </c>
      <c r="I623" s="17">
        <f>'[4]01_2021 UPDATE'!K413</f>
        <v>0</v>
      </c>
      <c r="J623" s="4">
        <v>1187.8999999999999</v>
      </c>
      <c r="L623" s="17">
        <f>'[4]01_2021 UPDATE'!N413</f>
        <v>0</v>
      </c>
      <c r="M623" s="4">
        <f t="shared" ref="M623" si="821">E623*0.65</f>
        <v>1103.05</v>
      </c>
      <c r="N623" s="4">
        <f t="shared" ref="N623" si="822">E623*0.75</f>
        <v>1272.75</v>
      </c>
      <c r="O623" s="4">
        <f>E623*0.9</f>
        <v>1527.3</v>
      </c>
      <c r="Q623" s="17">
        <f>'[4]01_2021 UPDATE'!S413</f>
        <v>0</v>
      </c>
      <c r="R623" s="4">
        <f t="shared" si="455"/>
        <v>1357.6000000000001</v>
      </c>
      <c r="T623" s="17">
        <f>'[4]01_2021 UPDATE'!V413</f>
        <v>0</v>
      </c>
      <c r="U623" s="4">
        <v>1187.8999999999999</v>
      </c>
      <c r="W623" s="17">
        <f>'[4]01_2021 UPDATE'!Y413</f>
        <v>0</v>
      </c>
      <c r="X623" s="4">
        <v>1187.8999999999999</v>
      </c>
      <c r="Z623" s="17">
        <f>'[4]01_2021 UPDATE'!AB413</f>
        <v>0</v>
      </c>
      <c r="AA623" s="4">
        <f>'[4]01_2021 UPDATE'!AC413</f>
        <v>1143.75</v>
      </c>
      <c r="AC623" s="17">
        <f>'[4]01_2021 UPDATE'!AE413</f>
        <v>0</v>
      </c>
      <c r="AD623" s="4">
        <f t="shared" ref="AD623" si="823">E623*0.65</f>
        <v>1103.05</v>
      </c>
      <c r="AF623" s="17">
        <f>'[4]01_2021 UPDATE'!AK413</f>
        <v>0</v>
      </c>
      <c r="AG623" s="4">
        <f>E623*0.85</f>
        <v>1442.45</v>
      </c>
      <c r="AI623" s="17">
        <f>'[4]01_2021 UPDATE'!AN413</f>
        <v>0</v>
      </c>
      <c r="AJ623" s="4">
        <f t="shared" si="458"/>
        <v>1272.75</v>
      </c>
      <c r="AL623" s="17">
        <f>'[4]01_2021 UPDATE'!AQ413</f>
        <v>0</v>
      </c>
      <c r="AM623" s="4">
        <v>1272.75</v>
      </c>
      <c r="AO623" s="17">
        <f>'[4]01_2021 UPDATE'!AT413</f>
        <v>0</v>
      </c>
      <c r="AP623" s="4">
        <v>1272.75</v>
      </c>
      <c r="AR623" s="17">
        <f>'[4]01_2021 UPDATE'!AW413</f>
        <v>0</v>
      </c>
      <c r="AS623" s="4">
        <f>E623*0.58</f>
        <v>984.25999999999988</v>
      </c>
      <c r="AU623" s="17">
        <f>'[4]01_2021 UPDATE'!AZ413</f>
        <v>0</v>
      </c>
      <c r="AV623" s="4">
        <f>MIN(J623,M623,N623,O623,R623,U623,X623,AA623,AD623,AG623,AJ623,AM623,AP623,AS623)</f>
        <v>984.25999999999988</v>
      </c>
      <c r="AW623" s="4">
        <f>MAX(J623,M623,N623,O623,R623,U623,X623,AA623,AD623,AG623,AJ623,AM623,AP623,AS623)</f>
        <v>1527.3</v>
      </c>
      <c r="AX623" s="17">
        <f>'[4]01_2021 UPDATE'!BC413</f>
        <v>0</v>
      </c>
    </row>
    <row r="624" spans="1:52" x14ac:dyDescent="0.25">
      <c r="A624" s="3"/>
      <c r="C624" s="11" t="s">
        <v>56</v>
      </c>
      <c r="D624" s="3">
        <v>78306</v>
      </c>
      <c r="E624" s="4">
        <v>101</v>
      </c>
      <c r="F624" s="54"/>
      <c r="H624" s="4">
        <f>E624*0.7</f>
        <v>70.699999999999989</v>
      </c>
      <c r="I624" s="17"/>
      <c r="K624" s="4">
        <f>'[4]01_2021 UPDATE'!M413</f>
        <v>43.42</v>
      </c>
      <c r="L624" s="17"/>
      <c r="P624" s="4">
        <f>'[4]01_2021 UPDATE'!R413</f>
        <v>52.625716200000006</v>
      </c>
      <c r="Q624" s="17"/>
      <c r="S624" s="4">
        <f>'[4]01_2021 UPDATE'!U413</f>
        <v>40.35</v>
      </c>
      <c r="T624" s="17"/>
      <c r="V624" s="4">
        <f>'[4]01_2021 UPDATE'!X413</f>
        <v>59.025437734900009</v>
      </c>
      <c r="W624" s="17"/>
      <c r="Y624" s="4">
        <f>'[4]01_2021 UPDATE'!AA413</f>
        <v>54.003937499999992</v>
      </c>
      <c r="Z624" s="17"/>
      <c r="AB624" s="4">
        <f>'[4]01_2021 UPDATE'!AD413</f>
        <v>73.5</v>
      </c>
      <c r="AC624" s="17"/>
      <c r="AE624" s="4">
        <f>'[4]01_2021 UPDATE'!AJ413</f>
        <v>50.432978025000004</v>
      </c>
      <c r="AF624" s="17"/>
      <c r="AH624" s="4">
        <f>'[4]01_2021 UPDATE'!AM413</f>
        <v>57.011192550000004</v>
      </c>
      <c r="AI624" s="17"/>
      <c r="AK624" s="4">
        <f>'[4]01_2021 UPDATE'!AP413</f>
        <v>52.625716200000006</v>
      </c>
      <c r="AL624" s="17"/>
      <c r="AN624" s="4">
        <f>'[4]01_2021 UPDATE'!AS413</f>
        <v>52.625716200000006</v>
      </c>
      <c r="AO624" s="17"/>
      <c r="AQ624" s="4">
        <f>'[4]01_2021 UPDATE'!AV413</f>
        <v>52.625716200000006</v>
      </c>
      <c r="AR624" s="17"/>
      <c r="AT624" s="4">
        <f>'[4]01_2021 UPDATE'!AY413</f>
        <v>54.377596034999989</v>
      </c>
      <c r="AU624" s="17"/>
      <c r="AX624" s="17"/>
      <c r="AY624" s="4">
        <f>'[4]01_2021 UPDATE'!BD413</f>
        <v>40.35</v>
      </c>
      <c r="AZ624" s="4">
        <f>'[4]01_2021 UPDATE'!BE413</f>
        <v>73.5</v>
      </c>
    </row>
    <row r="625" spans="1:52" x14ac:dyDescent="0.25">
      <c r="A625" s="3" t="s">
        <v>54</v>
      </c>
      <c r="B625" s="1" t="s">
        <v>420</v>
      </c>
      <c r="C625" s="11" t="s">
        <v>64</v>
      </c>
      <c r="D625" s="3">
        <v>78429</v>
      </c>
      <c r="E625" s="4">
        <v>4276</v>
      </c>
      <c r="F625" s="54"/>
      <c r="G625" s="4">
        <f t="shared" si="755"/>
        <v>2993.2</v>
      </c>
      <c r="I625" s="17">
        <f>'[4]01_2021 UPDATE'!K416</f>
        <v>0</v>
      </c>
      <c r="J625" s="4">
        <f>'[4]01_2021 UPDATE'!L416</f>
        <v>2000</v>
      </c>
      <c r="L625" s="17">
        <f>'[4]01_2021 UPDATE'!N416</f>
        <v>0</v>
      </c>
      <c r="M625" s="4">
        <f t="shared" ref="M625" si="824">E625*0.65</f>
        <v>2779.4</v>
      </c>
      <c r="N625" s="4">
        <f t="shared" ref="N625" si="825">E625*0.75</f>
        <v>3207</v>
      </c>
      <c r="O625" s="4">
        <f>E625*0.9</f>
        <v>3848.4</v>
      </c>
      <c r="Q625" s="17">
        <f>'[4]01_2021 UPDATE'!S416</f>
        <v>0</v>
      </c>
      <c r="R625" s="4">
        <f t="shared" si="455"/>
        <v>3420.8</v>
      </c>
      <c r="T625" s="17">
        <f>'[4]01_2021 UPDATE'!V416</f>
        <v>0</v>
      </c>
      <c r="U625" s="4">
        <v>2000</v>
      </c>
      <c r="W625" s="17">
        <f>'[4]01_2021 UPDATE'!Y416</f>
        <v>0</v>
      </c>
      <c r="X625" s="4">
        <v>2000</v>
      </c>
      <c r="Z625" s="17">
        <f>'[4]01_2021 UPDATE'!AB416</f>
        <v>0</v>
      </c>
      <c r="AA625" s="4">
        <f>'[4]01_2021 UPDATE'!AC416</f>
        <v>2707.5</v>
      </c>
      <c r="AC625" s="17">
        <f>'[4]01_2021 UPDATE'!AE416</f>
        <v>0</v>
      </c>
      <c r="AD625" s="4">
        <f>'[4]01_2021 UPDATE'!AI416</f>
        <v>2450</v>
      </c>
      <c r="AF625" s="17">
        <f>'[4]01_2021 UPDATE'!AK416</f>
        <v>0</v>
      </c>
      <c r="AG625" s="4">
        <v>1195</v>
      </c>
      <c r="AI625" s="17">
        <f>'[4]01_2021 UPDATE'!AN416</f>
        <v>0</v>
      </c>
      <c r="AJ625" s="4">
        <f t="shared" si="458"/>
        <v>3207</v>
      </c>
      <c r="AL625" s="17">
        <f>'[4]01_2021 UPDATE'!AQ416</f>
        <v>0</v>
      </c>
      <c r="AM625" s="4">
        <v>3207</v>
      </c>
      <c r="AO625" s="17">
        <f>'[4]01_2021 UPDATE'!AT416</f>
        <v>0</v>
      </c>
      <c r="AP625" s="4">
        <v>3207</v>
      </c>
      <c r="AR625" s="17">
        <f>'[4]01_2021 UPDATE'!AW416</f>
        <v>0</v>
      </c>
      <c r="AS625" s="4">
        <f>E625*0.58</f>
        <v>2480.08</v>
      </c>
      <c r="AU625" s="17">
        <f>'[4]01_2021 UPDATE'!AZ416</f>
        <v>0</v>
      </c>
      <c r="AV625" s="4">
        <f>MIN(J625,M625,N625,O625,R625,U625,X625,AA625,AD625,AG625,AJ625,AM625,AP625,AS625)</f>
        <v>1195</v>
      </c>
      <c r="AW625" s="4">
        <f>MAX(J625,M625,N625,O625,R625,U625,X625,AA625,AD625,AG625,AJ625,AM625,AP625,AS625)</f>
        <v>3848.4</v>
      </c>
      <c r="AX625" s="17">
        <f>'[4]01_2021 UPDATE'!BC416</f>
        <v>0</v>
      </c>
    </row>
    <row r="626" spans="1:52" x14ac:dyDescent="0.25">
      <c r="A626" s="3"/>
      <c r="C626" s="11" t="s">
        <v>56</v>
      </c>
      <c r="D626" s="3">
        <v>78429</v>
      </c>
      <c r="E626" s="4">
        <v>216</v>
      </c>
      <c r="F626" s="54"/>
      <c r="H626" s="4">
        <f>E626*0.7</f>
        <v>151.19999999999999</v>
      </c>
      <c r="I626" s="17"/>
      <c r="K626" s="4">
        <f>'[4]01_2021 UPDATE'!M416</f>
        <v>100</v>
      </c>
      <c r="L626" s="17"/>
      <c r="P626" s="4">
        <f>'[4]01_2021 UPDATE'!R416</f>
        <v>103.17914460000001</v>
      </c>
      <c r="Q626" s="17"/>
      <c r="S626" s="4">
        <f>'[4]01_2021 UPDATE'!U416</f>
        <v>105</v>
      </c>
      <c r="T626" s="17"/>
      <c r="V626" s="4">
        <f>'[4]01_2021 UPDATE'!X416</f>
        <v>105</v>
      </c>
      <c r="W626" s="17"/>
      <c r="Y626" s="4">
        <f>'[4]01_2021 UPDATE'!AA416</f>
        <v>105</v>
      </c>
      <c r="Z626" s="17"/>
      <c r="AB626" s="4">
        <f>'[4]01_2021 UPDATE'!AD416</f>
        <v>157.5</v>
      </c>
      <c r="AC626" s="17"/>
      <c r="AE626" s="4">
        <f>'[4]01_2021 UPDATE'!AJ416</f>
        <v>98.880013575000007</v>
      </c>
      <c r="AF626" s="17"/>
      <c r="AH626" s="4">
        <f>'[4]01_2021 UPDATE'!AM416</f>
        <v>111.77740665000002</v>
      </c>
      <c r="AI626" s="17"/>
      <c r="AK626" s="4">
        <f>'[4]01_2021 UPDATE'!AP416</f>
        <v>103.17914460000001</v>
      </c>
      <c r="AL626" s="17"/>
      <c r="AN626" s="4">
        <f>'[4]01_2021 UPDATE'!AS416</f>
        <v>103.17914460000001</v>
      </c>
      <c r="AO626" s="17"/>
      <c r="AQ626" s="4">
        <f>'[4]01_2021 UPDATE'!AV416</f>
        <v>103.17914460000001</v>
      </c>
      <c r="AR626" s="17"/>
      <c r="AT626" s="4">
        <f>'[4]01_2021 UPDATE'!AY416</f>
        <v>105</v>
      </c>
      <c r="AU626" s="17"/>
      <c r="AX626" s="17"/>
      <c r="AY626" s="4">
        <f>'[4]01_2021 UPDATE'!BD416</f>
        <v>98.880013575000007</v>
      </c>
      <c r="AZ626" s="4">
        <f>'[4]01_2021 UPDATE'!BE416</f>
        <v>157.5</v>
      </c>
    </row>
    <row r="627" spans="1:52" x14ac:dyDescent="0.25">
      <c r="A627" s="3" t="s">
        <v>54</v>
      </c>
      <c r="B627" s="1" t="s">
        <v>421</v>
      </c>
      <c r="C627" s="11" t="s">
        <v>64</v>
      </c>
      <c r="D627" s="3">
        <v>78433</v>
      </c>
      <c r="E627" s="4">
        <v>8190</v>
      </c>
      <c r="F627" s="54"/>
      <c r="G627" s="4">
        <f t="shared" si="755"/>
        <v>5733</v>
      </c>
      <c r="I627" s="17">
        <f>'[4]01_2021 UPDATE'!K417</f>
        <v>0</v>
      </c>
      <c r="J627" s="4">
        <f>'[4]01_2021 UPDATE'!L417</f>
        <v>2000</v>
      </c>
      <c r="L627" s="17">
        <f>'[4]01_2021 UPDATE'!N417</f>
        <v>0</v>
      </c>
      <c r="M627" s="4">
        <v>2000</v>
      </c>
      <c r="N627" s="4">
        <v>2000</v>
      </c>
      <c r="O627" s="4">
        <v>2000</v>
      </c>
      <c r="Q627" s="17">
        <f>'[4]01_2021 UPDATE'!S417</f>
        <v>0</v>
      </c>
      <c r="R627" s="4">
        <f t="shared" si="455"/>
        <v>6552</v>
      </c>
      <c r="T627" s="17">
        <f>'[4]01_2021 UPDATE'!V417</f>
        <v>0</v>
      </c>
      <c r="U627" s="4">
        <v>2000</v>
      </c>
      <c r="W627" s="17">
        <f>'[4]01_2021 UPDATE'!Y417</f>
        <v>0</v>
      </c>
      <c r="X627" s="4">
        <v>2000</v>
      </c>
      <c r="Z627" s="17">
        <f>'[4]01_2021 UPDATE'!AB417</f>
        <v>0</v>
      </c>
      <c r="AA627" s="4">
        <f>'[4]01_2021 UPDATE'!AC417</f>
        <v>5186.25</v>
      </c>
      <c r="AC627" s="17">
        <f>'[4]01_2021 UPDATE'!AE417</f>
        <v>0</v>
      </c>
      <c r="AD627" s="4">
        <f>'[4]01_2021 UPDATE'!AI417</f>
        <v>2450</v>
      </c>
      <c r="AF627" s="17">
        <f>'[4]01_2021 UPDATE'!AK417</f>
        <v>0</v>
      </c>
      <c r="AG627" s="4">
        <f>'[4]01_2021 UPDATE'!AL417</f>
        <v>5877.75</v>
      </c>
      <c r="AI627" s="17">
        <f>'[4]01_2021 UPDATE'!AN417</f>
        <v>0</v>
      </c>
      <c r="AJ627" s="4">
        <f t="shared" si="458"/>
        <v>6142.5</v>
      </c>
      <c r="AL627" s="17">
        <f>'[4]01_2021 UPDATE'!AQ417</f>
        <v>0</v>
      </c>
      <c r="AM627" s="4">
        <v>6142.5</v>
      </c>
      <c r="AO627" s="17">
        <f>'[4]01_2021 UPDATE'!AT417</f>
        <v>0</v>
      </c>
      <c r="AP627" s="4">
        <v>6142.5</v>
      </c>
      <c r="AR627" s="17">
        <f>'[4]01_2021 UPDATE'!AW417</f>
        <v>0</v>
      </c>
      <c r="AS627" s="4">
        <f>E627*0.58</f>
        <v>4750.2</v>
      </c>
      <c r="AU627" s="17">
        <f>'[4]01_2021 UPDATE'!AZ417</f>
        <v>0</v>
      </c>
      <c r="AV627" s="4">
        <f>MIN(J627,M627,N627,O627,R627,U627,X627,AA627,AD627,AG627,AJ627,AM627,AP627,AS627)</f>
        <v>2000</v>
      </c>
      <c r="AW627" s="4">
        <f>MAX(J627,M627,N627,O627,R627,U627,X627,AA627,AD627,AG627,AJ627,AM627,AP627,AS627)</f>
        <v>6552</v>
      </c>
      <c r="AX627" s="17">
        <f>'[4]01_2021 UPDATE'!BC417</f>
        <v>0</v>
      </c>
    </row>
    <row r="628" spans="1:52" x14ac:dyDescent="0.25">
      <c r="A628" s="3"/>
      <c r="C628" s="11" t="s">
        <v>56</v>
      </c>
      <c r="D628" s="3">
        <v>78433</v>
      </c>
      <c r="E628" s="4">
        <v>278</v>
      </c>
      <c r="F628" s="54"/>
      <c r="H628" s="4">
        <f>E628*0.7</f>
        <v>194.6</v>
      </c>
      <c r="I628" s="17"/>
      <c r="K628" s="4">
        <f>'[4]01_2021 UPDATE'!M417</f>
        <v>100</v>
      </c>
      <c r="L628" s="17"/>
      <c r="P628" s="4">
        <f>'[4]01_2021 UPDATE'!R417</f>
        <v>132.71953139999997</v>
      </c>
      <c r="Q628" s="17"/>
      <c r="S628" s="4">
        <f>'[4]01_2021 UPDATE'!U417</f>
        <v>135</v>
      </c>
      <c r="T628" s="17"/>
      <c r="V628" s="4">
        <f>'[4]01_2021 UPDATE'!X417</f>
        <v>135</v>
      </c>
      <c r="W628" s="17"/>
      <c r="Y628" s="4">
        <f>'[4]01_2021 UPDATE'!AA417</f>
        <v>135</v>
      </c>
      <c r="Z628" s="17"/>
      <c r="AB628" s="4">
        <f>'[4]01_2021 UPDATE'!AD417</f>
        <v>202.5</v>
      </c>
      <c r="AC628" s="17"/>
      <c r="AE628" s="4">
        <f>'[4]01_2021 UPDATE'!AJ417</f>
        <v>127.18955092499998</v>
      </c>
      <c r="AF628" s="17"/>
      <c r="AH628" s="4">
        <f>'[4]01_2021 UPDATE'!AM417</f>
        <v>143.77949235</v>
      </c>
      <c r="AI628" s="17"/>
      <c r="AK628" s="4">
        <f>'[4]01_2021 UPDATE'!AP417</f>
        <v>132.71953139999997</v>
      </c>
      <c r="AL628" s="17"/>
      <c r="AN628" s="4">
        <f>'[4]01_2021 UPDATE'!AS417</f>
        <v>132.71953139999997</v>
      </c>
      <c r="AO628" s="17"/>
      <c r="AQ628" s="4">
        <f>'[4]01_2021 UPDATE'!AV417</f>
        <v>132.71953139999997</v>
      </c>
      <c r="AR628" s="17"/>
      <c r="AT628" s="4">
        <f>'[4]01_2021 UPDATE'!AY417</f>
        <v>135</v>
      </c>
      <c r="AU628" s="17"/>
      <c r="AX628" s="17"/>
      <c r="AY628" s="4">
        <f>'[4]01_2021 UPDATE'!BD417</f>
        <v>100</v>
      </c>
      <c r="AZ628" s="4">
        <f>'[4]01_2021 UPDATE'!BE417</f>
        <v>202.5</v>
      </c>
    </row>
    <row r="629" spans="1:52" x14ac:dyDescent="0.25">
      <c r="A629" s="3" t="s">
        <v>54</v>
      </c>
      <c r="B629" s="1" t="s">
        <v>422</v>
      </c>
      <c r="C629" s="11" t="s">
        <v>64</v>
      </c>
      <c r="D629" s="3">
        <v>78453</v>
      </c>
      <c r="E629" s="4">
        <v>3621</v>
      </c>
      <c r="F629" s="54"/>
      <c r="G629" s="4">
        <f t="shared" si="755"/>
        <v>2534.6999999999998</v>
      </c>
      <c r="I629" s="17">
        <f>'[4]01_2021 UPDATE'!K420</f>
        <v>0</v>
      </c>
      <c r="J629" s="4">
        <v>2534.6999999999998</v>
      </c>
      <c r="L629" s="17">
        <f>'[4]01_2021 UPDATE'!N420</f>
        <v>0</v>
      </c>
      <c r="M629" s="4">
        <v>2000</v>
      </c>
      <c r="N629" s="4">
        <v>2000</v>
      </c>
      <c r="O629" s="4">
        <v>2000</v>
      </c>
      <c r="Q629" s="17">
        <f>'[4]01_2021 UPDATE'!S420</f>
        <v>0</v>
      </c>
      <c r="R629" s="4">
        <f t="shared" si="455"/>
        <v>2896.8</v>
      </c>
      <c r="T629" s="17">
        <f>'[4]01_2021 UPDATE'!V420</f>
        <v>0</v>
      </c>
      <c r="U629" s="4">
        <v>2534.6999999999998</v>
      </c>
      <c r="W629" s="17">
        <f>'[4]01_2021 UPDATE'!Y420</f>
        <v>0</v>
      </c>
      <c r="X629" s="4">
        <v>2534.6999999999998</v>
      </c>
      <c r="Z629" s="17">
        <f>'[4]01_2021 UPDATE'!AB420</f>
        <v>0</v>
      </c>
      <c r="AA629" s="4">
        <f>'[4]01_2021 UPDATE'!AC420</f>
        <v>2370</v>
      </c>
      <c r="AC629" s="17">
        <f>'[4]01_2021 UPDATE'!AE420</f>
        <v>0</v>
      </c>
      <c r="AD629" s="4">
        <v>2450</v>
      </c>
      <c r="AF629" s="17">
        <f>'[4]01_2021 UPDATE'!AK420</f>
        <v>0</v>
      </c>
      <c r="AG629" s="4">
        <f>'[4]01_2021 UPDATE'!AL420</f>
        <v>2686</v>
      </c>
      <c r="AI629" s="17">
        <f>'[4]01_2021 UPDATE'!AN420</f>
        <v>0</v>
      </c>
      <c r="AJ629" s="4">
        <f t="shared" si="458"/>
        <v>2715.75</v>
      </c>
      <c r="AL629" s="17">
        <f>'[4]01_2021 UPDATE'!AQ420</f>
        <v>0</v>
      </c>
      <c r="AM629" s="4">
        <v>2715.75</v>
      </c>
      <c r="AO629" s="17">
        <f>'[4]01_2021 UPDATE'!AT420</f>
        <v>0</v>
      </c>
      <c r="AP629" s="4">
        <v>2715.75</v>
      </c>
      <c r="AR629" s="17">
        <f>'[4]01_2021 UPDATE'!AW420</f>
        <v>0</v>
      </c>
      <c r="AS629" s="4">
        <f>E629*0.58</f>
        <v>2100.1799999999998</v>
      </c>
      <c r="AU629" s="17">
        <f>'[4]01_2021 UPDATE'!AZ420</f>
        <v>0</v>
      </c>
      <c r="AV629" s="4">
        <f>MIN(J629,M629,N629,O629,R629,U629,X629,AA629,AD629,AG629,AJ629,AM629,AP629,AS629)</f>
        <v>2000</v>
      </c>
      <c r="AW629" s="4">
        <f>MAX(J629,M629,N629,O629,R629,U629,X629,AA629,AD629,AG629,AJ629,AM629,AP629,AS629)</f>
        <v>2896.8</v>
      </c>
      <c r="AX629" s="17">
        <f>'[4]01_2021 UPDATE'!BC420</f>
        <v>0</v>
      </c>
    </row>
    <row r="630" spans="1:52" x14ac:dyDescent="0.25">
      <c r="A630" s="3"/>
      <c r="C630" s="11" t="s">
        <v>56</v>
      </c>
      <c r="D630" s="3">
        <v>78453</v>
      </c>
      <c r="E630" s="4">
        <v>103</v>
      </c>
      <c r="F630" s="54"/>
      <c r="H630" s="4">
        <f>E630*0.7</f>
        <v>72.099999999999994</v>
      </c>
      <c r="I630" s="17"/>
      <c r="K630" s="4">
        <f>'[4]01_2021 UPDATE'!M420</f>
        <v>50.63</v>
      </c>
      <c r="L630" s="17"/>
      <c r="P630" s="4">
        <f>'[4]01_2021 UPDATE'!R420</f>
        <v>61.373066039999998</v>
      </c>
      <c r="Q630" s="17"/>
      <c r="S630" s="4">
        <f>'[4]01_2021 UPDATE'!U420</f>
        <v>45.81</v>
      </c>
      <c r="T630" s="17"/>
      <c r="V630" s="4">
        <f>'[4]01_2021 UPDATE'!X420</f>
        <v>66.99315520430001</v>
      </c>
      <c r="W630" s="17"/>
      <c r="Y630" s="4">
        <f>'[4]01_2021 UPDATE'!AA420</f>
        <v>50</v>
      </c>
      <c r="Z630" s="17"/>
      <c r="AB630" s="4">
        <f>'[4]01_2021 UPDATE'!AD420</f>
        <v>75</v>
      </c>
      <c r="AC630" s="17"/>
      <c r="AE630" s="4">
        <f>'[4]01_2021 UPDATE'!AJ420</f>
        <v>58.815854954999999</v>
      </c>
      <c r="AF630" s="17"/>
      <c r="AH630" s="4">
        <f>'[4]01_2021 UPDATE'!AM420</f>
        <v>66.487488210000009</v>
      </c>
      <c r="AI630" s="17"/>
      <c r="AK630" s="4">
        <f>'[4]01_2021 UPDATE'!AP420</f>
        <v>61.373066039999998</v>
      </c>
      <c r="AL630" s="17"/>
      <c r="AN630" s="4">
        <f>'[4]01_2021 UPDATE'!AS420</f>
        <v>61.373066039999998</v>
      </c>
      <c r="AO630" s="17"/>
      <c r="AQ630" s="4">
        <f>'[4]01_2021 UPDATE'!AV420</f>
        <v>61.373066039999998</v>
      </c>
      <c r="AR630" s="17"/>
      <c r="AT630" s="4">
        <f>'[4]01_2021 UPDATE'!AY420</f>
        <v>63.905433097499994</v>
      </c>
      <c r="AU630" s="17"/>
      <c r="AX630" s="17"/>
      <c r="AY630" s="4">
        <f>'[4]01_2021 UPDATE'!BD420</f>
        <v>45.81</v>
      </c>
      <c r="AZ630" s="4">
        <f>'[4]01_2021 UPDATE'!BE420</f>
        <v>75</v>
      </c>
    </row>
    <row r="631" spans="1:52" x14ac:dyDescent="0.25">
      <c r="A631" s="3" t="s">
        <v>54</v>
      </c>
      <c r="B631" s="1" t="s">
        <v>423</v>
      </c>
      <c r="C631" s="11" t="s">
        <v>64</v>
      </c>
      <c r="D631" s="3">
        <v>78459</v>
      </c>
      <c r="E631" s="4">
        <v>6305</v>
      </c>
      <c r="F631" s="54"/>
      <c r="G631" s="4">
        <f t="shared" si="755"/>
        <v>4413.5</v>
      </c>
      <c r="I631" s="17">
        <f>'[4]01_2021 UPDATE'!K422</f>
        <v>0</v>
      </c>
      <c r="J631" s="4">
        <v>4413.5</v>
      </c>
      <c r="L631" s="17">
        <f>'[4]01_2021 UPDATE'!N422</f>
        <v>0</v>
      </c>
      <c r="M631" s="4">
        <f>'[4]01_2021 UPDATE'!O422</f>
        <v>2000</v>
      </c>
      <c r="N631" s="4">
        <f>'[4]01_2021 UPDATE'!P422</f>
        <v>2000</v>
      </c>
      <c r="O631" s="4">
        <f>'[4]01_2021 UPDATE'!Q422</f>
        <v>2000</v>
      </c>
      <c r="Q631" s="17">
        <f>'[4]01_2021 UPDATE'!S422</f>
        <v>0</v>
      </c>
      <c r="R631" s="4">
        <f t="shared" si="455"/>
        <v>5044</v>
      </c>
      <c r="T631" s="17">
        <f>'[4]01_2021 UPDATE'!V422</f>
        <v>0</v>
      </c>
      <c r="U631" s="4">
        <v>4413.5</v>
      </c>
      <c r="W631" s="17">
        <f>'[4]01_2021 UPDATE'!Y422</f>
        <v>0</v>
      </c>
      <c r="X631" s="4">
        <v>4413.5</v>
      </c>
      <c r="Z631" s="17">
        <f>'[4]01_2021 UPDATE'!AB422</f>
        <v>0</v>
      </c>
      <c r="AA631" s="4">
        <f>'[4]01_2021 UPDATE'!AC422</f>
        <v>4728.75</v>
      </c>
      <c r="AC631" s="17">
        <f>'[4]01_2021 UPDATE'!AE422</f>
        <v>0</v>
      </c>
      <c r="AD631" s="4">
        <f>'[4]01_2021 UPDATE'!AI422</f>
        <v>2450</v>
      </c>
      <c r="AF631" s="17">
        <f>'[4]01_2021 UPDATE'!AK422</f>
        <v>0</v>
      </c>
      <c r="AG631" s="4">
        <f>'[4]01_2021 UPDATE'!AL422</f>
        <v>5359.25</v>
      </c>
      <c r="AI631" s="17">
        <f>'[4]01_2021 UPDATE'!AN422</f>
        <v>0</v>
      </c>
      <c r="AJ631" s="4">
        <f t="shared" si="458"/>
        <v>4728.75</v>
      </c>
      <c r="AL631" s="17">
        <f>'[4]01_2021 UPDATE'!AQ422</f>
        <v>0</v>
      </c>
      <c r="AM631" s="4">
        <v>4728.75</v>
      </c>
      <c r="AO631" s="17">
        <f>'[4]01_2021 UPDATE'!AT422</f>
        <v>0</v>
      </c>
      <c r="AP631" s="4">
        <v>4728.75</v>
      </c>
      <c r="AR631" s="17">
        <f>'[4]01_2021 UPDATE'!AW422</f>
        <v>0</v>
      </c>
      <c r="AS631" s="4">
        <f>E631*0.58</f>
        <v>3656.8999999999996</v>
      </c>
      <c r="AU631" s="17">
        <f>'[4]01_2021 UPDATE'!AZ422</f>
        <v>0</v>
      </c>
      <c r="AV631" s="4">
        <f>MIN(J631,M631,N631,O631,R631,U631,X631,AA631,AD631,AG631,AJ631,AM631,AP631,AS631)</f>
        <v>2000</v>
      </c>
      <c r="AW631" s="4">
        <f>MAX(J631,M631,N631,O631,R631,U631,X631,AA631,AD631,AG631,AJ631,AM631,AP631,AS631)</f>
        <v>5359.25</v>
      </c>
      <c r="AX631" s="17">
        <f>'[4]01_2021 UPDATE'!BC422</f>
        <v>0</v>
      </c>
    </row>
    <row r="632" spans="1:52" x14ac:dyDescent="0.25">
      <c r="A632" s="3"/>
      <c r="C632" s="11" t="s">
        <v>56</v>
      </c>
      <c r="D632" s="3">
        <v>78459</v>
      </c>
      <c r="E632" s="4">
        <v>195</v>
      </c>
      <c r="F632" s="54"/>
      <c r="H632" s="4">
        <f>E632*0.7</f>
        <v>136.5</v>
      </c>
      <c r="I632" s="17"/>
      <c r="K632" s="4">
        <f>'[4]01_2021 UPDATE'!M422</f>
        <v>100</v>
      </c>
      <c r="L632" s="17"/>
      <c r="P632" s="4">
        <f>'[4]01_2021 UPDATE'!R422</f>
        <v>93.606777359999981</v>
      </c>
      <c r="Q632" s="17"/>
      <c r="S632" s="4">
        <f>'[4]01_2021 UPDATE'!U422</f>
        <v>72.03</v>
      </c>
      <c r="T632" s="17"/>
      <c r="V632" s="4">
        <f>'[4]01_2021 UPDATE'!X422</f>
        <v>104.4997159908</v>
      </c>
      <c r="W632" s="17"/>
      <c r="Y632" s="4">
        <f>'[4]01_2021 UPDATE'!AA422</f>
        <v>99.007218750000007</v>
      </c>
      <c r="Z632" s="17"/>
      <c r="AB632" s="4">
        <f>'[4]01_2021 UPDATE'!AD422</f>
        <v>146.25</v>
      </c>
      <c r="AC632" s="17"/>
      <c r="AE632" s="4">
        <f>'[4]01_2021 UPDATE'!AJ422</f>
        <v>89.70649496999998</v>
      </c>
      <c r="AF632" s="17"/>
      <c r="AH632" s="4">
        <f>'[4]01_2021 UPDATE'!AM422</f>
        <v>101.40734214</v>
      </c>
      <c r="AI632" s="17"/>
      <c r="AK632" s="4">
        <f>'[4]01_2021 UPDATE'!AP422</f>
        <v>93.606777359999981</v>
      </c>
      <c r="AL632" s="17"/>
      <c r="AN632" s="4">
        <f>'[4]01_2021 UPDATE'!AS422</f>
        <v>93.606777359999981</v>
      </c>
      <c r="AO632" s="17"/>
      <c r="AQ632" s="4">
        <f>'[4]01_2021 UPDATE'!AV422</f>
        <v>93.606777359999981</v>
      </c>
      <c r="AR632" s="17"/>
      <c r="AT632" s="4">
        <f>'[4]01_2021 UPDATE'!AY422</f>
        <v>91.026657802499997</v>
      </c>
      <c r="AU632" s="17"/>
      <c r="AX632" s="17"/>
      <c r="AY632" s="4">
        <f>'[4]01_2021 UPDATE'!BD422</f>
        <v>72.03</v>
      </c>
      <c r="AZ632" s="4">
        <f>'[4]01_2021 UPDATE'!BE422</f>
        <v>146.25</v>
      </c>
    </row>
    <row r="633" spans="1:52" x14ac:dyDescent="0.25">
      <c r="A633" s="3" t="s">
        <v>54</v>
      </c>
      <c r="B633" s="1" t="s">
        <v>424</v>
      </c>
      <c r="C633" s="11" t="s">
        <v>64</v>
      </c>
      <c r="D633" s="3">
        <v>78580</v>
      </c>
      <c r="E633" s="4">
        <v>1674</v>
      </c>
      <c r="F633" s="54"/>
      <c r="G633" s="4">
        <f t="shared" si="755"/>
        <v>1171.8</v>
      </c>
      <c r="I633" s="17">
        <f>'[4]01_2021 UPDATE'!K425</f>
        <v>0</v>
      </c>
      <c r="J633" s="4">
        <v>1171.8</v>
      </c>
      <c r="L633" s="17">
        <f>'[4]01_2021 UPDATE'!N425</f>
        <v>0</v>
      </c>
      <c r="M633" s="4">
        <f t="shared" ref="M633" si="826">E633*0.65</f>
        <v>1088.1000000000001</v>
      </c>
      <c r="N633" s="4">
        <f t="shared" ref="N633" si="827">E633*0.75</f>
        <v>1255.5</v>
      </c>
      <c r="O633" s="4">
        <f>E633*0.9</f>
        <v>1506.6000000000001</v>
      </c>
      <c r="Q633" s="17">
        <f>'[4]01_2021 UPDATE'!S425</f>
        <v>0</v>
      </c>
      <c r="R633" s="4">
        <f t="shared" si="455"/>
        <v>1339.2</v>
      </c>
      <c r="T633" s="17">
        <f>'[4]01_2021 UPDATE'!V425</f>
        <v>0</v>
      </c>
      <c r="U633" s="4">
        <v>1171.8</v>
      </c>
      <c r="W633" s="17">
        <f>'[4]01_2021 UPDATE'!Y425</f>
        <v>0</v>
      </c>
      <c r="X633" s="4">
        <v>1171.8</v>
      </c>
      <c r="Z633" s="17">
        <f>'[4]01_2021 UPDATE'!AB425</f>
        <v>0</v>
      </c>
      <c r="AA633" s="4">
        <f>'[4]01_2021 UPDATE'!AC425</f>
        <v>1080</v>
      </c>
      <c r="AC633" s="17">
        <f>'[4]01_2021 UPDATE'!AE425</f>
        <v>0</v>
      </c>
      <c r="AD633" s="4">
        <f t="shared" ref="AD633" si="828">E633*0.65</f>
        <v>1088.1000000000001</v>
      </c>
      <c r="AF633" s="17">
        <f>'[4]01_2021 UPDATE'!AK425</f>
        <v>0</v>
      </c>
      <c r="AG633" s="4">
        <f>E633*0.85</f>
        <v>1422.8999999999999</v>
      </c>
      <c r="AI633" s="17">
        <f>'[4]01_2021 UPDATE'!AN425</f>
        <v>0</v>
      </c>
      <c r="AJ633" s="4">
        <f t="shared" si="458"/>
        <v>1255.5</v>
      </c>
      <c r="AL633" s="17">
        <f>'[4]01_2021 UPDATE'!AQ425</f>
        <v>0</v>
      </c>
      <c r="AM633" s="4">
        <v>1255.5</v>
      </c>
      <c r="AO633" s="17">
        <f>'[4]01_2021 UPDATE'!AT425</f>
        <v>0</v>
      </c>
      <c r="AP633" s="4">
        <v>1255.5</v>
      </c>
      <c r="AR633" s="17">
        <f>'[4]01_2021 UPDATE'!AW425</f>
        <v>0</v>
      </c>
      <c r="AS633" s="4">
        <f>E633*0.58</f>
        <v>970.92</v>
      </c>
      <c r="AU633" s="17">
        <f>'[4]01_2021 UPDATE'!AZ425</f>
        <v>0</v>
      </c>
      <c r="AV633" s="4">
        <f>MIN(J633,M633,N633,O633,R633,U633,X633,AA633,AD633,AG633,AJ633,AM633,AP633,AS633)</f>
        <v>970.92</v>
      </c>
      <c r="AW633" s="4">
        <f>MAX(J633,M633,N633,O633,R633,U633,X633,AA633,AD633,AG633,AJ633,AM633,AP633,AS633)</f>
        <v>1506.6000000000001</v>
      </c>
      <c r="AX633" s="17">
        <f>'[4]01_2021 UPDATE'!BC425</f>
        <v>0</v>
      </c>
    </row>
    <row r="634" spans="1:52" x14ac:dyDescent="0.25">
      <c r="A634" s="3"/>
      <c r="C634" s="11" t="s">
        <v>56</v>
      </c>
      <c r="D634" s="3">
        <v>78580</v>
      </c>
      <c r="E634" s="4">
        <v>87</v>
      </c>
      <c r="F634" s="54"/>
      <c r="H634" s="4">
        <f>E634*0.7</f>
        <v>60.9</v>
      </c>
      <c r="I634" s="17"/>
      <c r="K634" s="4">
        <f>'[4]01_2021 UPDATE'!M425</f>
        <v>37.01</v>
      </c>
      <c r="L634" s="17"/>
      <c r="P634" s="4">
        <f>'[4]01_2021 UPDATE'!R425</f>
        <v>44.85539484000001</v>
      </c>
      <c r="Q634" s="17"/>
      <c r="S634" s="4">
        <f>'[4]01_2021 UPDATE'!U425</f>
        <v>34.61</v>
      </c>
      <c r="T634" s="17"/>
      <c r="V634" s="4">
        <f>'[4]01_2021 UPDATE'!X425</f>
        <v>50.574058436200012</v>
      </c>
      <c r="W634" s="17"/>
      <c r="Y634" s="4">
        <f>'[4]01_2021 UPDATE'!AA425</f>
        <v>46.898156250000007</v>
      </c>
      <c r="Z634" s="17"/>
      <c r="AB634" s="4">
        <f>'[4]01_2021 UPDATE'!AD425</f>
        <v>63</v>
      </c>
      <c r="AC634" s="17"/>
      <c r="AE634" s="4">
        <f>'[4]01_2021 UPDATE'!AJ425</f>
        <v>42.986420055000004</v>
      </c>
      <c r="AF634" s="17"/>
      <c r="AH634" s="4">
        <f>'[4]01_2021 UPDATE'!AM425</f>
        <v>48.593344410000007</v>
      </c>
      <c r="AI634" s="17"/>
      <c r="AK634" s="4">
        <f>'[4]01_2021 UPDATE'!AP425</f>
        <v>44.85539484000001</v>
      </c>
      <c r="AL634" s="17"/>
      <c r="AN634" s="4">
        <f>'[4]01_2021 UPDATE'!AS425</f>
        <v>44.85539484000001</v>
      </c>
      <c r="AO634" s="17"/>
      <c r="AQ634" s="4">
        <f>'[4]01_2021 UPDATE'!AV425</f>
        <v>44.85539484000001</v>
      </c>
      <c r="AR634" s="17"/>
      <c r="AT634" s="4">
        <f>'[4]01_2021 UPDATE'!AY425</f>
        <v>47.137340844999997</v>
      </c>
      <c r="AU634" s="17"/>
      <c r="AX634" s="17"/>
      <c r="AY634" s="4">
        <f>'[4]01_2021 UPDATE'!BD425</f>
        <v>34.61</v>
      </c>
      <c r="AZ634" s="4">
        <f>'[4]01_2021 UPDATE'!BE425</f>
        <v>63</v>
      </c>
    </row>
    <row r="635" spans="1:52" x14ac:dyDescent="0.25">
      <c r="A635" s="3" t="s">
        <v>54</v>
      </c>
      <c r="B635" s="1" t="s">
        <v>425</v>
      </c>
      <c r="C635" s="11" t="s">
        <v>64</v>
      </c>
      <c r="D635" s="3">
        <v>78598</v>
      </c>
      <c r="E635" s="4">
        <v>2525</v>
      </c>
      <c r="F635" s="54"/>
      <c r="G635" s="4">
        <f t="shared" si="755"/>
        <v>1767.5</v>
      </c>
      <c r="I635" s="17">
        <f>'[4]01_2021 UPDATE'!K427</f>
        <v>0</v>
      </c>
      <c r="J635" s="4">
        <v>1767.5</v>
      </c>
      <c r="L635" s="17">
        <f>'[4]01_2021 UPDATE'!N427</f>
        <v>0</v>
      </c>
      <c r="M635" s="4">
        <f t="shared" ref="M635" si="829">E635*0.65</f>
        <v>1641.25</v>
      </c>
      <c r="N635" s="4">
        <f t="shared" ref="N635" si="830">E635*0.75</f>
        <v>1893.75</v>
      </c>
      <c r="O635" s="4">
        <f>E635*0.9</f>
        <v>2272.5</v>
      </c>
      <c r="Q635" s="17">
        <f>'[4]01_2021 UPDATE'!S427</f>
        <v>0</v>
      </c>
      <c r="R635" s="4">
        <f t="shared" si="455"/>
        <v>2020</v>
      </c>
      <c r="T635" s="17">
        <f>'[4]01_2021 UPDATE'!V427</f>
        <v>0</v>
      </c>
      <c r="U635" s="4">
        <v>1767.5</v>
      </c>
      <c r="W635" s="17">
        <f>'[4]01_2021 UPDATE'!Y427</f>
        <v>0</v>
      </c>
      <c r="X635" s="4">
        <v>1767.5</v>
      </c>
      <c r="Z635" s="17">
        <f>'[4]01_2021 UPDATE'!AB427</f>
        <v>0</v>
      </c>
      <c r="AA635" s="4">
        <f>'[4]01_2021 UPDATE'!AC427</f>
        <v>1578.75</v>
      </c>
      <c r="AC635" s="17">
        <f>'[4]01_2021 UPDATE'!AE427</f>
        <v>0</v>
      </c>
      <c r="AD635" s="4">
        <f t="shared" ref="AD635" si="831">E635*0.65</f>
        <v>1641.25</v>
      </c>
      <c r="AF635" s="17">
        <f>'[4]01_2021 UPDATE'!AK427</f>
        <v>0</v>
      </c>
      <c r="AG635" s="4">
        <f>E635*0.85</f>
        <v>2146.25</v>
      </c>
      <c r="AI635" s="17">
        <f>'[4]01_2021 UPDATE'!AN427</f>
        <v>0</v>
      </c>
      <c r="AJ635" s="4">
        <f t="shared" si="458"/>
        <v>1893.75</v>
      </c>
      <c r="AL635" s="17">
        <f>'[4]01_2021 UPDATE'!AQ427</f>
        <v>0</v>
      </c>
      <c r="AM635" s="4">
        <v>1893.75</v>
      </c>
      <c r="AO635" s="17">
        <f>'[4]01_2021 UPDATE'!AT427</f>
        <v>0</v>
      </c>
      <c r="AP635" s="4">
        <v>1893.75</v>
      </c>
      <c r="AR635" s="17">
        <f>'[4]01_2021 UPDATE'!AW427</f>
        <v>0</v>
      </c>
      <c r="AS635" s="4">
        <f>E635*0.58</f>
        <v>1464.5</v>
      </c>
      <c r="AU635" s="17">
        <f>'[4]01_2021 UPDATE'!AZ427</f>
        <v>0</v>
      </c>
      <c r="AV635" s="4">
        <f>MIN(J635,M635,N635,O635,R635,U635,X635,AA635,AD635,AG635,AJ635,AM635,AP635,AS635)</f>
        <v>1464.5</v>
      </c>
      <c r="AW635" s="4">
        <f>MAX(J635,M635,N635,O635,R635,U635,X635,AA635,AD635,AG635,AJ635,AM635,AP635,AS635)</f>
        <v>2272.5</v>
      </c>
      <c r="AX635" s="17">
        <f>'[4]01_2021 UPDATE'!BC427</f>
        <v>0</v>
      </c>
    </row>
    <row r="636" spans="1:52" x14ac:dyDescent="0.25">
      <c r="A636" s="3"/>
      <c r="C636" s="11" t="s">
        <v>56</v>
      </c>
      <c r="D636" s="3">
        <v>78598</v>
      </c>
      <c r="E636" s="4">
        <v>82</v>
      </c>
      <c r="F636" s="54"/>
      <c r="H636" s="4">
        <f>E636*0.7</f>
        <v>57.4</v>
      </c>
      <c r="I636" s="17"/>
      <c r="K636" s="4">
        <f>'[4]01_2021 UPDATE'!M427</f>
        <v>41.67</v>
      </c>
      <c r="L636" s="17"/>
      <c r="P636" s="4">
        <f>'[4]01_2021 UPDATE'!R427</f>
        <v>50.514018120000003</v>
      </c>
      <c r="Q636" s="17"/>
      <c r="S636" s="4">
        <f>'[4]01_2021 UPDATE'!U427</f>
        <v>39.049999999999997</v>
      </c>
      <c r="T636" s="17"/>
      <c r="V636" s="4">
        <f>'[4]01_2021 UPDATE'!X427</f>
        <v>40</v>
      </c>
      <c r="W636" s="17"/>
      <c r="Y636" s="4">
        <f>'[4]01_2021 UPDATE'!AA427</f>
        <v>40</v>
      </c>
      <c r="Z636" s="17"/>
      <c r="AB636" s="4">
        <f>'[4]01_2021 UPDATE'!AD427</f>
        <v>60</v>
      </c>
      <c r="AC636" s="17"/>
      <c r="AE636" s="4">
        <f>'[4]01_2021 UPDATE'!AJ427</f>
        <v>48.409267365000005</v>
      </c>
      <c r="AF636" s="17"/>
      <c r="AH636" s="4">
        <f>'[4]01_2021 UPDATE'!AM427</f>
        <v>54.723519630000006</v>
      </c>
      <c r="AI636" s="17"/>
      <c r="AK636" s="4">
        <f>'[4]01_2021 UPDATE'!AP427</f>
        <v>50.514018120000003</v>
      </c>
      <c r="AL636" s="17"/>
      <c r="AN636" s="4">
        <f>'[4]01_2021 UPDATE'!AS427</f>
        <v>50.514018120000003</v>
      </c>
      <c r="AO636" s="17"/>
      <c r="AQ636" s="4">
        <f>'[4]01_2021 UPDATE'!AV427</f>
        <v>50.514018120000003</v>
      </c>
      <c r="AR636" s="17"/>
      <c r="AT636" s="4">
        <f>'[4]01_2021 UPDATE'!AY427</f>
        <v>53.009912189999994</v>
      </c>
      <c r="AU636" s="17"/>
      <c r="AX636" s="17"/>
      <c r="AY636" s="4">
        <f>'[4]01_2021 UPDATE'!BD427</f>
        <v>39.049999999999997</v>
      </c>
      <c r="AZ636" s="4">
        <f>'[4]01_2021 UPDATE'!BE427</f>
        <v>60</v>
      </c>
    </row>
    <row r="637" spans="1:52" x14ac:dyDescent="0.25">
      <c r="A637" s="3" t="s">
        <v>54</v>
      </c>
      <c r="B637" s="1" t="s">
        <v>426</v>
      </c>
      <c r="C637" s="11" t="s">
        <v>64</v>
      </c>
      <c r="D637" s="3">
        <v>78816</v>
      </c>
      <c r="E637" s="4">
        <v>6515</v>
      </c>
      <c r="F637" s="54"/>
      <c r="G637" s="4">
        <f t="shared" si="755"/>
        <v>4560.5</v>
      </c>
      <c r="I637" s="17">
        <f>'[4]01_2021 UPDATE'!K432</f>
        <v>0</v>
      </c>
      <c r="J637" s="4">
        <f>'[4]01_2021 UPDATE'!L432</f>
        <v>2000</v>
      </c>
      <c r="L637" s="17">
        <f>'[4]01_2021 UPDATE'!N432</f>
        <v>0</v>
      </c>
      <c r="M637" s="4">
        <f>'[4]01_2021 UPDATE'!O432</f>
        <v>2000</v>
      </c>
      <c r="N637" s="4">
        <f>'[4]01_2021 UPDATE'!P432</f>
        <v>2000</v>
      </c>
      <c r="O637" s="4">
        <f>'[4]01_2021 UPDATE'!Q432</f>
        <v>2000</v>
      </c>
      <c r="Q637" s="17">
        <f>'[4]01_2021 UPDATE'!S432</f>
        <v>0</v>
      </c>
      <c r="R637" s="4">
        <f t="shared" si="455"/>
        <v>5212</v>
      </c>
      <c r="T637" s="17">
        <f>'[4]01_2021 UPDATE'!V432</f>
        <v>0</v>
      </c>
      <c r="U637" s="4">
        <v>2000</v>
      </c>
      <c r="W637" s="17">
        <f>'[4]01_2021 UPDATE'!Y432</f>
        <v>0</v>
      </c>
      <c r="X637" s="4">
        <v>2000</v>
      </c>
      <c r="Z637" s="17">
        <f>'[4]01_2021 UPDATE'!AB432</f>
        <v>0</v>
      </c>
      <c r="AA637" s="4">
        <f>'[4]01_2021 UPDATE'!AC432</f>
        <v>3937.5</v>
      </c>
      <c r="AC637" s="17">
        <f>'[4]01_2021 UPDATE'!AE432</f>
        <v>0</v>
      </c>
      <c r="AD637" s="4">
        <f>'[4]01_2021 UPDATE'!AI432</f>
        <v>2450</v>
      </c>
      <c r="AF637" s="17">
        <f>'[4]01_2021 UPDATE'!AK432</f>
        <v>0</v>
      </c>
      <c r="AG637" s="4">
        <f>E637*0.85</f>
        <v>5537.75</v>
      </c>
      <c r="AI637" s="17">
        <f>'[4]01_2021 UPDATE'!AN432</f>
        <v>0</v>
      </c>
      <c r="AJ637" s="4">
        <f t="shared" si="458"/>
        <v>4886.25</v>
      </c>
      <c r="AL637" s="17">
        <f>'[4]01_2021 UPDATE'!AQ432</f>
        <v>0</v>
      </c>
      <c r="AM637" s="4">
        <v>4886.25</v>
      </c>
      <c r="AO637" s="17">
        <f>'[4]01_2021 UPDATE'!AT432</f>
        <v>0</v>
      </c>
      <c r="AP637" s="4">
        <v>4886.25</v>
      </c>
      <c r="AR637" s="17">
        <f>'[4]01_2021 UPDATE'!AW432</f>
        <v>0</v>
      </c>
      <c r="AS637" s="4">
        <f>E637*0.58</f>
        <v>3778.7</v>
      </c>
      <c r="AU637" s="17">
        <f>'[4]01_2021 UPDATE'!AZ432</f>
        <v>0</v>
      </c>
      <c r="AV637" s="4">
        <f>MIN(J637,M637,N637,O637,R637,U637,X637,AA637,AD637,AG637,AJ637,AM637,AP637,AS637)</f>
        <v>2000</v>
      </c>
      <c r="AW637" s="4">
        <f>MAX(J637,M637,N637,O637,R637,U637,X637,AA637,AD637,AG637,AJ637,AM637,AP637,AS637)</f>
        <v>5537.75</v>
      </c>
      <c r="AX637" s="17">
        <f>'[4]01_2021 UPDATE'!BC432</f>
        <v>0</v>
      </c>
    </row>
    <row r="638" spans="1:52" x14ac:dyDescent="0.25">
      <c r="A638" s="3"/>
      <c r="C638" s="11" t="s">
        <v>56</v>
      </c>
      <c r="D638" s="3">
        <v>78816</v>
      </c>
      <c r="E638" s="4">
        <v>319</v>
      </c>
      <c r="F638" s="54"/>
      <c r="H638" s="4">
        <f>E638*0.7</f>
        <v>223.29999999999998</v>
      </c>
      <c r="I638" s="17"/>
      <c r="K638" s="4">
        <f>'[4]01_2021 UPDATE'!M432</f>
        <v>100</v>
      </c>
      <c r="L638" s="17"/>
      <c r="P638" s="4">
        <f>'[4]01_2021 UPDATE'!R432</f>
        <v>148.03453944</v>
      </c>
      <c r="Q638" s="17"/>
      <c r="S638" s="4">
        <f>'[4]01_2021 UPDATE'!U432</f>
        <v>117.7</v>
      </c>
      <c r="T638" s="17"/>
      <c r="V638" s="4">
        <f>'[4]01_2021 UPDATE'!X432</f>
        <v>173.5449586988</v>
      </c>
      <c r="W638" s="17"/>
      <c r="Y638" s="4">
        <f>'[4]01_2021 UPDATE'!AA432</f>
        <v>157.74834375</v>
      </c>
      <c r="Z638" s="17"/>
      <c r="AB638" s="4">
        <f>'[4]01_2021 UPDATE'!AD432</f>
        <v>232.5</v>
      </c>
      <c r="AC638" s="17"/>
      <c r="AE638" s="4">
        <f>'[4]01_2021 UPDATE'!AJ432</f>
        <v>141.86643363000002</v>
      </c>
      <c r="AF638" s="17"/>
      <c r="AH638" s="4">
        <f>'[4]01_2021 UPDATE'!AM432</f>
        <v>160.37075106000003</v>
      </c>
      <c r="AI638" s="17"/>
      <c r="AK638" s="4">
        <f>'[4]01_2021 UPDATE'!AP432</f>
        <v>148.03453944</v>
      </c>
      <c r="AL638" s="17"/>
      <c r="AN638" s="4">
        <f>'[4]01_2021 UPDATE'!AS432</f>
        <v>148.03453944</v>
      </c>
      <c r="AO638" s="17"/>
      <c r="AQ638" s="4">
        <f>'[4]01_2021 UPDATE'!AV432</f>
        <v>148.03453944</v>
      </c>
      <c r="AR638" s="17"/>
      <c r="AT638" s="4">
        <f>'[4]01_2021 UPDATE'!AY432</f>
        <v>154.94290262999999</v>
      </c>
      <c r="AU638" s="17"/>
      <c r="AX638" s="17"/>
      <c r="AY638" s="4">
        <f>'[4]01_2021 UPDATE'!BD432</f>
        <v>100</v>
      </c>
      <c r="AZ638" s="4">
        <f>'[4]01_2021 UPDATE'!BE432</f>
        <v>232.5</v>
      </c>
    </row>
    <row r="639" spans="1:52" x14ac:dyDescent="0.25">
      <c r="A639" s="3" t="s">
        <v>54</v>
      </c>
      <c r="B639" s="1" t="s">
        <v>427</v>
      </c>
      <c r="C639" s="11" t="s">
        <v>64</v>
      </c>
      <c r="D639" s="3" t="s">
        <v>428</v>
      </c>
      <c r="E639" s="4">
        <v>421</v>
      </c>
      <c r="F639" s="54"/>
      <c r="G639" s="4">
        <f t="shared" si="755"/>
        <v>294.7</v>
      </c>
      <c r="I639" s="17">
        <f>'[4]01_2021 UPDATE'!K404</f>
        <v>0</v>
      </c>
      <c r="J639" s="4">
        <v>294.7</v>
      </c>
      <c r="L639" s="17">
        <f>'[4]01_2021 UPDATE'!N404</f>
        <v>0</v>
      </c>
      <c r="M639" s="4">
        <f t="shared" ref="M639" si="832">E639*0.65</f>
        <v>273.65000000000003</v>
      </c>
      <c r="N639" s="4">
        <f t="shared" ref="N639" si="833">E639*0.75</f>
        <v>315.75</v>
      </c>
      <c r="O639" s="4">
        <f>E639*0.9</f>
        <v>378.90000000000003</v>
      </c>
      <c r="Q639" s="17">
        <f>'[4]01_2021 UPDATE'!S404</f>
        <v>0</v>
      </c>
      <c r="R639" s="4">
        <f t="shared" si="455"/>
        <v>336.8</v>
      </c>
      <c r="T639" s="17">
        <f>'[4]01_2021 UPDATE'!V404</f>
        <v>0</v>
      </c>
      <c r="U639" s="4">
        <v>294.7</v>
      </c>
      <c r="W639" s="17">
        <f>'[4]01_2021 UPDATE'!Y404</f>
        <v>0</v>
      </c>
      <c r="X639" s="4">
        <v>294.7</v>
      </c>
      <c r="Z639" s="17">
        <f>'[4]01_2021 UPDATE'!AB404</f>
        <v>0</v>
      </c>
      <c r="AA639" s="4">
        <f>'[4]01_2021 UPDATE'!AC404</f>
        <v>288.75</v>
      </c>
      <c r="AC639" s="17">
        <f>'[4]01_2021 UPDATE'!AE404</f>
        <v>0</v>
      </c>
      <c r="AD639" s="4">
        <f t="shared" ref="AD639" si="834">E639*0.65</f>
        <v>273.65000000000003</v>
      </c>
      <c r="AF639" s="17">
        <f>'[4]01_2021 UPDATE'!AK404</f>
        <v>0</v>
      </c>
      <c r="AG639" s="4">
        <f>E639*0.85</f>
        <v>357.84999999999997</v>
      </c>
      <c r="AI639" s="17">
        <f>'[4]01_2021 UPDATE'!AN404</f>
        <v>0</v>
      </c>
      <c r="AJ639" s="4">
        <f t="shared" si="458"/>
        <v>315.75</v>
      </c>
      <c r="AL639" s="17">
        <f>'[4]01_2021 UPDATE'!AQ404</f>
        <v>0</v>
      </c>
      <c r="AM639" s="4">
        <v>315.75</v>
      </c>
      <c r="AO639" s="17">
        <f>'[4]01_2021 UPDATE'!AT404</f>
        <v>0</v>
      </c>
      <c r="AP639" s="4">
        <v>315.75</v>
      </c>
      <c r="AR639" s="17">
        <f>'[4]01_2021 UPDATE'!AW404</f>
        <v>0</v>
      </c>
      <c r="AS639" s="4">
        <f>E639*0.58</f>
        <v>244.17999999999998</v>
      </c>
      <c r="AU639" s="17">
        <f>'[4]01_2021 UPDATE'!AZ404</f>
        <v>0</v>
      </c>
      <c r="AV639" s="4">
        <f>MIN(J639,M639,N639,O639,R639,U639,X639,AA639,AD639,AG639,AJ639,AM639,AP639,AS639)</f>
        <v>244.17999999999998</v>
      </c>
      <c r="AW639" s="4">
        <f>MAX(J639,M639,N639,O639,R639,U639,X639,AA639,AD639,AG639,AJ639,AM639,AP639,AS639)</f>
        <v>378.90000000000003</v>
      </c>
      <c r="AX639" s="17">
        <f>'[4]01_2021 UPDATE'!BC404</f>
        <v>0</v>
      </c>
    </row>
    <row r="640" spans="1:52" x14ac:dyDescent="0.25">
      <c r="A640" s="3"/>
      <c r="C640" s="11" t="s">
        <v>56</v>
      </c>
      <c r="D640" s="3">
        <v>77072</v>
      </c>
      <c r="E640" s="4">
        <v>22</v>
      </c>
      <c r="F640" s="54"/>
      <c r="H640" s="4">
        <f>E640*0.7</f>
        <v>15.399999999999999</v>
      </c>
      <c r="I640" s="17"/>
      <c r="K640" s="4">
        <f>'[4]01_2021 UPDATE'!M404</f>
        <v>9.6999999999999993</v>
      </c>
      <c r="L640" s="17"/>
      <c r="P640" s="4">
        <f>'[4]01_2021 UPDATE'!R404</f>
        <v>11.75205888</v>
      </c>
      <c r="Q640" s="17"/>
      <c r="S640" s="4">
        <f>'[4]01_2021 UPDATE'!U404</f>
        <v>7.78</v>
      </c>
      <c r="T640" s="17"/>
      <c r="V640" s="4">
        <f>'[4]01_2021 UPDATE'!X404</f>
        <v>13.210343264300002</v>
      </c>
      <c r="W640" s="17"/>
      <c r="Y640" s="4">
        <f>'[4]01_2021 UPDATE'!AA404</f>
        <v>11.842968750000001</v>
      </c>
      <c r="Z640" s="17"/>
      <c r="AB640" s="4">
        <f>'[4]01_2021 UPDATE'!AD404</f>
        <v>15.75</v>
      </c>
      <c r="AC640" s="17"/>
      <c r="AE640" s="4">
        <f>'[4]01_2021 UPDATE'!AJ404</f>
        <v>11.26238976</v>
      </c>
      <c r="AF640" s="17"/>
      <c r="AH640" s="4">
        <f>'[4]01_2021 UPDATE'!AM404</f>
        <v>12.73139712</v>
      </c>
      <c r="AI640" s="17"/>
      <c r="AK640" s="4">
        <f>'[4]01_2021 UPDATE'!AP404</f>
        <v>11.75205888</v>
      </c>
      <c r="AL640" s="17"/>
      <c r="AN640" s="4">
        <f>'[4]01_2021 UPDATE'!AS404</f>
        <v>11.75205888</v>
      </c>
      <c r="AO640" s="17"/>
      <c r="AQ640" s="4">
        <f>'[4]01_2021 UPDATE'!AV404</f>
        <v>11.75205888</v>
      </c>
      <c r="AR640" s="17"/>
      <c r="AT640" s="4">
        <f>'[4]01_2021 UPDATE'!AY404</f>
        <v>12.238878359999998</v>
      </c>
      <c r="AU640" s="17"/>
      <c r="AX640" s="17"/>
      <c r="AY640" s="4">
        <f>'[4]01_2021 UPDATE'!BD404</f>
        <v>7.78</v>
      </c>
      <c r="AZ640" s="4">
        <f>'[4]01_2021 UPDATE'!BE404</f>
        <v>15.75</v>
      </c>
    </row>
    <row r="641" spans="1:1" x14ac:dyDescent="0.25">
      <c r="A641" s="3"/>
    </row>
    <row r="642" spans="1:1" x14ac:dyDescent="0.25">
      <c r="A642" s="3"/>
    </row>
    <row r="643" spans="1:1" x14ac:dyDescent="0.25">
      <c r="A643" s="3"/>
    </row>
    <row r="644" spans="1:1" x14ac:dyDescent="0.25">
      <c r="A644" s="3"/>
    </row>
    <row r="645" spans="1:1" x14ac:dyDescent="0.25">
      <c r="A645" s="3"/>
    </row>
    <row r="646" spans="1:1" x14ac:dyDescent="0.25">
      <c r="A646" s="3"/>
    </row>
    <row r="647" spans="1:1" x14ac:dyDescent="0.25">
      <c r="A647" s="3"/>
    </row>
    <row r="648" spans="1:1" x14ac:dyDescent="0.25">
      <c r="A648" s="3"/>
    </row>
    <row r="649" spans="1:1" x14ac:dyDescent="0.25">
      <c r="A649" s="3"/>
    </row>
    <row r="650" spans="1:1" x14ac:dyDescent="0.25">
      <c r="A650" s="3"/>
    </row>
    <row r="651" spans="1:1" x14ac:dyDescent="0.25">
      <c r="A651" s="3"/>
    </row>
    <row r="652" spans="1:1" x14ac:dyDescent="0.25">
      <c r="A652" s="3"/>
    </row>
    <row r="653" spans="1:1" x14ac:dyDescent="0.25">
      <c r="A653" s="3"/>
    </row>
    <row r="654" spans="1:1" x14ac:dyDescent="0.25">
      <c r="A654" s="3"/>
    </row>
    <row r="655" spans="1:1" x14ac:dyDescent="0.25">
      <c r="A655" s="3"/>
    </row>
    <row r="656" spans="1:1" x14ac:dyDescent="0.25">
      <c r="A656" s="3"/>
    </row>
    <row r="657" spans="1:1" x14ac:dyDescent="0.25">
      <c r="A657" s="3"/>
    </row>
    <row r="658" spans="1:1" x14ac:dyDescent="0.25">
      <c r="A658" s="3"/>
    </row>
    <row r="659" spans="1:1" x14ac:dyDescent="0.25">
      <c r="A659" s="3"/>
    </row>
    <row r="660" spans="1:1" x14ac:dyDescent="0.25">
      <c r="A660" s="3"/>
    </row>
    <row r="661" spans="1:1" x14ac:dyDescent="0.25">
      <c r="A661" s="3"/>
    </row>
    <row r="662" spans="1:1" x14ac:dyDescent="0.25">
      <c r="A662" s="3"/>
    </row>
    <row r="663" spans="1:1" x14ac:dyDescent="0.25">
      <c r="A663" s="3"/>
    </row>
    <row r="664" spans="1:1" x14ac:dyDescent="0.25">
      <c r="A664" s="3"/>
    </row>
    <row r="665" spans="1:1" x14ac:dyDescent="0.25">
      <c r="A665" s="3"/>
    </row>
    <row r="666" spans="1:1" x14ac:dyDescent="0.25">
      <c r="A666" s="3"/>
    </row>
    <row r="667" spans="1:1" x14ac:dyDescent="0.25">
      <c r="A667" s="3"/>
    </row>
    <row r="668" spans="1:1" x14ac:dyDescent="0.25">
      <c r="A668" s="3"/>
    </row>
    <row r="669" spans="1:1" x14ac:dyDescent="0.25">
      <c r="A669" s="3"/>
    </row>
    <row r="670" spans="1:1" x14ac:dyDescent="0.25">
      <c r="A670" s="3"/>
    </row>
    <row r="671" spans="1:1" x14ac:dyDescent="0.25">
      <c r="A671" s="3"/>
    </row>
    <row r="672" spans="1:1" x14ac:dyDescent="0.25">
      <c r="A672" s="3"/>
    </row>
    <row r="673" spans="1:1" x14ac:dyDescent="0.25">
      <c r="A673" s="3"/>
    </row>
    <row r="674" spans="1:1" x14ac:dyDescent="0.25">
      <c r="A674" s="3"/>
    </row>
    <row r="675" spans="1:1" x14ac:dyDescent="0.25">
      <c r="A675" s="3"/>
    </row>
    <row r="676" spans="1:1" x14ac:dyDescent="0.25">
      <c r="A676" s="3"/>
    </row>
    <row r="677" spans="1:1" x14ac:dyDescent="0.25">
      <c r="A677" s="3"/>
    </row>
    <row r="678" spans="1:1" x14ac:dyDescent="0.25">
      <c r="A678" s="3"/>
    </row>
    <row r="679" spans="1:1" x14ac:dyDescent="0.25">
      <c r="A679" s="3"/>
    </row>
    <row r="680" spans="1:1" x14ac:dyDescent="0.25">
      <c r="A680" s="3"/>
    </row>
    <row r="681" spans="1:1" x14ac:dyDescent="0.25">
      <c r="A681" s="3"/>
    </row>
    <row r="682" spans="1:1" x14ac:dyDescent="0.25">
      <c r="A682" s="3"/>
    </row>
  </sheetData>
  <mergeCells count="15">
    <mergeCell ref="AA7:AB7"/>
    <mergeCell ref="AD7:AE7"/>
    <mergeCell ref="AG7:AH7"/>
    <mergeCell ref="G7:H7"/>
    <mergeCell ref="J7:K7"/>
    <mergeCell ref="M7:P7"/>
    <mergeCell ref="R7:S7"/>
    <mergeCell ref="U7:V7"/>
    <mergeCell ref="X7:Y7"/>
    <mergeCell ref="AP7:AQ7"/>
    <mergeCell ref="AS7:AT7"/>
    <mergeCell ref="AV7:AW7"/>
    <mergeCell ref="AY7:AZ7"/>
    <mergeCell ref="AJ7:AK7"/>
    <mergeCell ref="AM7:AN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National Jewish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Friar, Stefany</dc:creator>
  <cp:lastModifiedBy>Friar, Stefany</cp:lastModifiedBy>
  <dcterms:created xsi:type="dcterms:W3CDTF">2020-12-23T22:33:28Z</dcterms:created>
  <dcterms:modified xsi:type="dcterms:W3CDTF">2025-06-06T22:20:14Z</dcterms:modified>
</cp:coreProperties>
</file>